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nvnet-my.sharepoint.com/personal/petra_struiving_fnv_nl/Documents/Bureaublad/"/>
    </mc:Choice>
  </mc:AlternateContent>
  <xr:revisionPtr revIDLastSave="0" documentId="8_{F83FF724-05DC-466D-89CE-89FFDF284656}" xr6:coauthVersionLast="47" xr6:coauthVersionMax="47" xr10:uidLastSave="{00000000-0000-0000-0000-000000000000}"/>
  <bookViews>
    <workbookView showHorizontalScroll="0" showVerticalScroll="0" xWindow="-108" yWindow="-108" windowWidth="23256" windowHeight="12576" tabRatio="603" activeTab="3" xr2:uid="{00000000-000D-0000-FFFF-FFFF00000000}"/>
  </bookViews>
  <sheets>
    <sheet name="januari" sheetId="3" r:id="rId1"/>
    <sheet name="februari" sheetId="4" r:id="rId2"/>
    <sheet name="maart" sheetId="1" r:id="rId3"/>
    <sheet name="april" sheetId="2" r:id="rId4"/>
    <sheet name="mei" sheetId="11" r:id="rId5"/>
    <sheet name="juni" sheetId="7" r:id="rId6"/>
    <sheet name="juli" sheetId="9" r:id="rId7"/>
    <sheet name="augustus" sheetId="8" r:id="rId8"/>
    <sheet name="september" sheetId="12" r:id="rId9"/>
    <sheet name="oktober" sheetId="6" r:id="rId10"/>
    <sheet name="november" sheetId="10" r:id="rId11"/>
    <sheet name="december" sheetId="16" r:id="rId12"/>
    <sheet name="lee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F34" i="16"/>
  <c r="I34" i="16"/>
  <c r="L34" i="16"/>
  <c r="O34" i="16"/>
  <c r="F35" i="16"/>
  <c r="I35" i="16"/>
  <c r="L35" i="16"/>
  <c r="O35" i="16"/>
  <c r="F34" i="10"/>
  <c r="I34" i="10"/>
  <c r="L34" i="10"/>
  <c r="O34" i="10"/>
  <c r="F35" i="10"/>
  <c r="I35" i="10"/>
  <c r="L35" i="10"/>
  <c r="O35" i="10"/>
  <c r="Q35" i="10"/>
  <c r="F34" i="6"/>
  <c r="I34" i="6"/>
  <c r="L34" i="6"/>
  <c r="O34" i="6"/>
  <c r="F35" i="6"/>
  <c r="I35" i="6"/>
  <c r="L35" i="6"/>
  <c r="O35" i="6"/>
  <c r="F34" i="12"/>
  <c r="I34" i="12"/>
  <c r="L34" i="12"/>
  <c r="O34" i="12"/>
  <c r="F35" i="12"/>
  <c r="I35" i="12"/>
  <c r="L35" i="12"/>
  <c r="O35" i="12"/>
  <c r="Q35" i="12"/>
  <c r="F34" i="8"/>
  <c r="I34" i="8"/>
  <c r="L34" i="8"/>
  <c r="O34" i="8"/>
  <c r="F35" i="8"/>
  <c r="I35" i="8"/>
  <c r="L35" i="8"/>
  <c r="O35" i="8"/>
  <c r="F34" i="9"/>
  <c r="I34" i="9"/>
  <c r="L34" i="9"/>
  <c r="O34" i="9"/>
  <c r="F35" i="9"/>
  <c r="I35" i="9"/>
  <c r="L35" i="9"/>
  <c r="O35" i="9"/>
  <c r="F34" i="7"/>
  <c r="I34" i="7"/>
  <c r="L34" i="7"/>
  <c r="O34" i="7"/>
  <c r="F35" i="7"/>
  <c r="I35" i="7"/>
  <c r="L35" i="7"/>
  <c r="O35" i="7"/>
  <c r="Q35" i="7"/>
  <c r="F34" i="11"/>
  <c r="I34" i="11"/>
  <c r="L34" i="11"/>
  <c r="O34" i="11"/>
  <c r="F35" i="11"/>
  <c r="I35" i="11"/>
  <c r="L35" i="11"/>
  <c r="O35" i="11"/>
  <c r="F34" i="2"/>
  <c r="I34" i="2"/>
  <c r="L34" i="2"/>
  <c r="O34" i="2"/>
  <c r="F35" i="2"/>
  <c r="I35" i="2"/>
  <c r="L35" i="2"/>
  <c r="O35" i="2"/>
  <c r="Q35" i="2"/>
  <c r="F34" i="1"/>
  <c r="I34" i="1"/>
  <c r="L34" i="1"/>
  <c r="O34" i="1"/>
  <c r="F35" i="1"/>
  <c r="I35" i="1"/>
  <c r="L35" i="1"/>
  <c r="O35" i="1"/>
  <c r="F34" i="3"/>
  <c r="I34" i="3"/>
  <c r="L34" i="3"/>
  <c r="O34" i="3"/>
  <c r="F35" i="3"/>
  <c r="I35" i="3"/>
  <c r="L35" i="3"/>
  <c r="O35" i="3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5" i="4"/>
  <c r="O5" i="1"/>
  <c r="O5" i="2"/>
  <c r="O5" i="11"/>
  <c r="O5" i="7"/>
  <c r="O5" i="9"/>
  <c r="O5" i="8"/>
  <c r="O5" i="12"/>
  <c r="O5" i="6"/>
  <c r="O5" i="10"/>
  <c r="O5" i="16"/>
  <c r="O5" i="3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5" i="4"/>
  <c r="L5" i="1"/>
  <c r="L5" i="2"/>
  <c r="L5" i="11"/>
  <c r="L5" i="7"/>
  <c r="L5" i="9"/>
  <c r="L5" i="8"/>
  <c r="L5" i="12"/>
  <c r="L5" i="6"/>
  <c r="L5" i="10"/>
  <c r="L5" i="16"/>
  <c r="L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F6" i="4"/>
  <c r="F7" i="4"/>
  <c r="F8" i="4"/>
  <c r="F9" i="4"/>
  <c r="F10" i="4"/>
  <c r="P10" i="4" s="1"/>
  <c r="F11" i="4"/>
  <c r="P11" i="4" s="1"/>
  <c r="F12" i="4"/>
  <c r="P12" i="4" s="1"/>
  <c r="F13" i="4"/>
  <c r="P13" i="4" s="1"/>
  <c r="F14" i="4"/>
  <c r="F15" i="4"/>
  <c r="F16" i="4"/>
  <c r="F17" i="4"/>
  <c r="F18" i="4"/>
  <c r="P18" i="4" s="1"/>
  <c r="F19" i="4"/>
  <c r="P19" i="4" s="1"/>
  <c r="F20" i="4"/>
  <c r="P20" i="4" s="1"/>
  <c r="F21" i="4"/>
  <c r="P21" i="4" s="1"/>
  <c r="F22" i="4"/>
  <c r="F23" i="4"/>
  <c r="F24" i="4"/>
  <c r="F25" i="4"/>
  <c r="F26" i="4"/>
  <c r="P26" i="4" s="1"/>
  <c r="F27" i="4"/>
  <c r="P27" i="4" s="1"/>
  <c r="F28" i="4"/>
  <c r="P28" i="4" s="1"/>
  <c r="F29" i="4"/>
  <c r="P29" i="4" s="1"/>
  <c r="F30" i="4"/>
  <c r="F31" i="4"/>
  <c r="F32" i="4"/>
  <c r="F33" i="4"/>
  <c r="F6" i="1"/>
  <c r="F7" i="1"/>
  <c r="P7" i="1" s="1"/>
  <c r="F8" i="1"/>
  <c r="P8" i="1" s="1"/>
  <c r="F9" i="1"/>
  <c r="P9" i="1" s="1"/>
  <c r="F10" i="1"/>
  <c r="F11" i="1"/>
  <c r="F12" i="1"/>
  <c r="F13" i="1"/>
  <c r="F14" i="1"/>
  <c r="P14" i="1" s="1"/>
  <c r="F15" i="1"/>
  <c r="P15" i="1" s="1"/>
  <c r="F16" i="1"/>
  <c r="P16" i="1" s="1"/>
  <c r="F17" i="1"/>
  <c r="P17" i="1" s="1"/>
  <c r="F18" i="1"/>
  <c r="F19" i="1"/>
  <c r="F20" i="1"/>
  <c r="F21" i="1"/>
  <c r="F22" i="1"/>
  <c r="P22" i="1" s="1"/>
  <c r="F23" i="1"/>
  <c r="P23" i="1" s="1"/>
  <c r="F24" i="1"/>
  <c r="P24" i="1" s="1"/>
  <c r="F25" i="1"/>
  <c r="P25" i="1" s="1"/>
  <c r="F26" i="1"/>
  <c r="F27" i="1"/>
  <c r="F28" i="1"/>
  <c r="F29" i="1"/>
  <c r="F30" i="1"/>
  <c r="P30" i="1" s="1"/>
  <c r="F31" i="1"/>
  <c r="P31" i="1" s="1"/>
  <c r="F32" i="1"/>
  <c r="P32" i="1" s="1"/>
  <c r="F33" i="1"/>
  <c r="P33" i="1" s="1"/>
  <c r="F6" i="2"/>
  <c r="F7" i="2"/>
  <c r="F8" i="2"/>
  <c r="F9" i="2"/>
  <c r="F10" i="2"/>
  <c r="P10" i="2" s="1"/>
  <c r="F11" i="2"/>
  <c r="P11" i="2" s="1"/>
  <c r="F12" i="2"/>
  <c r="P12" i="2" s="1"/>
  <c r="F13" i="2"/>
  <c r="P13" i="2" s="1"/>
  <c r="F14" i="2"/>
  <c r="F15" i="2"/>
  <c r="F16" i="2"/>
  <c r="F17" i="2"/>
  <c r="F18" i="2"/>
  <c r="P18" i="2" s="1"/>
  <c r="F19" i="2"/>
  <c r="P19" i="2" s="1"/>
  <c r="F20" i="2"/>
  <c r="P20" i="2" s="1"/>
  <c r="F21" i="2"/>
  <c r="P21" i="2" s="1"/>
  <c r="F22" i="2"/>
  <c r="F23" i="2"/>
  <c r="F24" i="2"/>
  <c r="F25" i="2"/>
  <c r="F26" i="2"/>
  <c r="P26" i="2" s="1"/>
  <c r="F27" i="2"/>
  <c r="P27" i="2" s="1"/>
  <c r="F28" i="2"/>
  <c r="P28" i="2" s="1"/>
  <c r="F29" i="2"/>
  <c r="P29" i="2" s="1"/>
  <c r="F30" i="2"/>
  <c r="F31" i="2"/>
  <c r="F32" i="2"/>
  <c r="F33" i="2"/>
  <c r="F6" i="11"/>
  <c r="F7" i="11"/>
  <c r="F8" i="11"/>
  <c r="P8" i="11" s="1"/>
  <c r="F9" i="11"/>
  <c r="P9" i="11" s="1"/>
  <c r="F10" i="11"/>
  <c r="F11" i="11"/>
  <c r="F12" i="11"/>
  <c r="F13" i="11"/>
  <c r="F14" i="11"/>
  <c r="P14" i="11" s="1"/>
  <c r="F15" i="11"/>
  <c r="P15" i="11" s="1"/>
  <c r="F16" i="11"/>
  <c r="P16" i="11" s="1"/>
  <c r="F17" i="11"/>
  <c r="P17" i="11" s="1"/>
  <c r="F18" i="11"/>
  <c r="F19" i="11"/>
  <c r="F20" i="11"/>
  <c r="F21" i="11"/>
  <c r="F22" i="11"/>
  <c r="P22" i="11" s="1"/>
  <c r="F23" i="11"/>
  <c r="P23" i="11" s="1"/>
  <c r="F24" i="11"/>
  <c r="P24" i="11" s="1"/>
  <c r="F25" i="11"/>
  <c r="P25" i="11" s="1"/>
  <c r="F26" i="11"/>
  <c r="F27" i="11"/>
  <c r="F28" i="11"/>
  <c r="F29" i="11"/>
  <c r="F30" i="11"/>
  <c r="P30" i="11" s="1"/>
  <c r="F31" i="11"/>
  <c r="P31" i="11" s="1"/>
  <c r="F32" i="11"/>
  <c r="P32" i="11" s="1"/>
  <c r="F33" i="11"/>
  <c r="P33" i="11" s="1"/>
  <c r="F6" i="7"/>
  <c r="F7" i="7"/>
  <c r="F8" i="7"/>
  <c r="F9" i="7"/>
  <c r="F10" i="7"/>
  <c r="P10" i="7" s="1"/>
  <c r="F11" i="7"/>
  <c r="P11" i="7" s="1"/>
  <c r="F12" i="7"/>
  <c r="P12" i="7" s="1"/>
  <c r="F13" i="7"/>
  <c r="P13" i="7" s="1"/>
  <c r="F14" i="7"/>
  <c r="F15" i="7"/>
  <c r="F16" i="7"/>
  <c r="F17" i="7"/>
  <c r="F18" i="7"/>
  <c r="P18" i="7" s="1"/>
  <c r="F19" i="7"/>
  <c r="P19" i="7" s="1"/>
  <c r="F20" i="7"/>
  <c r="P20" i="7" s="1"/>
  <c r="F21" i="7"/>
  <c r="P21" i="7" s="1"/>
  <c r="F22" i="7"/>
  <c r="F23" i="7"/>
  <c r="F24" i="7"/>
  <c r="F25" i="7"/>
  <c r="F26" i="7"/>
  <c r="P26" i="7" s="1"/>
  <c r="F27" i="7"/>
  <c r="P27" i="7" s="1"/>
  <c r="F28" i="7"/>
  <c r="P28" i="7" s="1"/>
  <c r="F29" i="7"/>
  <c r="P29" i="7" s="1"/>
  <c r="F30" i="7"/>
  <c r="F31" i="7"/>
  <c r="F32" i="7"/>
  <c r="F33" i="7"/>
  <c r="F6" i="9"/>
  <c r="F7" i="9"/>
  <c r="P7" i="9" s="1"/>
  <c r="F8" i="9"/>
  <c r="P8" i="9" s="1"/>
  <c r="F9" i="9"/>
  <c r="P9" i="9" s="1"/>
  <c r="F10" i="9"/>
  <c r="F11" i="9"/>
  <c r="F12" i="9"/>
  <c r="F13" i="9"/>
  <c r="F14" i="9"/>
  <c r="P14" i="9" s="1"/>
  <c r="F15" i="9"/>
  <c r="P15" i="9" s="1"/>
  <c r="F16" i="9"/>
  <c r="P16" i="9" s="1"/>
  <c r="F17" i="9"/>
  <c r="P17" i="9" s="1"/>
  <c r="F18" i="9"/>
  <c r="F19" i="9"/>
  <c r="F20" i="9"/>
  <c r="F21" i="9"/>
  <c r="F22" i="9"/>
  <c r="P22" i="9" s="1"/>
  <c r="F23" i="9"/>
  <c r="P23" i="9" s="1"/>
  <c r="F24" i="9"/>
  <c r="P24" i="9" s="1"/>
  <c r="F25" i="9"/>
  <c r="P25" i="9" s="1"/>
  <c r="F26" i="9"/>
  <c r="F27" i="9"/>
  <c r="F28" i="9"/>
  <c r="F29" i="9"/>
  <c r="F30" i="9"/>
  <c r="P30" i="9" s="1"/>
  <c r="F31" i="9"/>
  <c r="P31" i="9" s="1"/>
  <c r="F32" i="9"/>
  <c r="P32" i="9" s="1"/>
  <c r="F33" i="9"/>
  <c r="P33" i="9" s="1"/>
  <c r="F6" i="8"/>
  <c r="F7" i="8"/>
  <c r="F8" i="8"/>
  <c r="F9" i="8"/>
  <c r="F10" i="8"/>
  <c r="P10" i="8" s="1"/>
  <c r="F11" i="8"/>
  <c r="P11" i="8" s="1"/>
  <c r="F12" i="8"/>
  <c r="P12" i="8" s="1"/>
  <c r="F13" i="8"/>
  <c r="P13" i="8" s="1"/>
  <c r="F14" i="8"/>
  <c r="F15" i="8"/>
  <c r="F16" i="8"/>
  <c r="F17" i="8"/>
  <c r="F18" i="8"/>
  <c r="P18" i="8" s="1"/>
  <c r="F19" i="8"/>
  <c r="P19" i="8" s="1"/>
  <c r="F20" i="8"/>
  <c r="P20" i="8" s="1"/>
  <c r="F21" i="8"/>
  <c r="P21" i="8" s="1"/>
  <c r="F22" i="8"/>
  <c r="F23" i="8"/>
  <c r="F24" i="8"/>
  <c r="F25" i="8"/>
  <c r="F26" i="8"/>
  <c r="P26" i="8" s="1"/>
  <c r="F27" i="8"/>
  <c r="P27" i="8" s="1"/>
  <c r="F28" i="8"/>
  <c r="P28" i="8" s="1"/>
  <c r="F29" i="8"/>
  <c r="P29" i="8" s="1"/>
  <c r="F30" i="8"/>
  <c r="F31" i="8"/>
  <c r="F32" i="8"/>
  <c r="F33" i="8"/>
  <c r="F6" i="12"/>
  <c r="F7" i="12"/>
  <c r="P7" i="12" s="1"/>
  <c r="F8" i="12"/>
  <c r="P8" i="12" s="1"/>
  <c r="F9" i="12"/>
  <c r="P9" i="12" s="1"/>
  <c r="F10" i="12"/>
  <c r="F11" i="12"/>
  <c r="F12" i="12"/>
  <c r="F13" i="12"/>
  <c r="F14" i="12"/>
  <c r="P14" i="12" s="1"/>
  <c r="F15" i="12"/>
  <c r="P15" i="12" s="1"/>
  <c r="F16" i="12"/>
  <c r="P16" i="12" s="1"/>
  <c r="F17" i="12"/>
  <c r="P17" i="12" s="1"/>
  <c r="F18" i="12"/>
  <c r="F19" i="12"/>
  <c r="F20" i="12"/>
  <c r="F21" i="12"/>
  <c r="F22" i="12"/>
  <c r="P22" i="12" s="1"/>
  <c r="F23" i="12"/>
  <c r="P23" i="12" s="1"/>
  <c r="F24" i="12"/>
  <c r="P24" i="12" s="1"/>
  <c r="F25" i="12"/>
  <c r="P25" i="12" s="1"/>
  <c r="F26" i="12"/>
  <c r="F27" i="12"/>
  <c r="F28" i="12"/>
  <c r="F29" i="12"/>
  <c r="F30" i="12"/>
  <c r="P30" i="12" s="1"/>
  <c r="F31" i="12"/>
  <c r="P31" i="12" s="1"/>
  <c r="F32" i="12"/>
  <c r="P32" i="12" s="1"/>
  <c r="F33" i="12"/>
  <c r="P33" i="12" s="1"/>
  <c r="F6" i="6"/>
  <c r="F7" i="6"/>
  <c r="F8" i="6"/>
  <c r="F9" i="6"/>
  <c r="F10" i="6"/>
  <c r="P10" i="6" s="1"/>
  <c r="F11" i="6"/>
  <c r="P11" i="6" s="1"/>
  <c r="F12" i="6"/>
  <c r="P12" i="6" s="1"/>
  <c r="F13" i="6"/>
  <c r="P13" i="6" s="1"/>
  <c r="F14" i="6"/>
  <c r="F15" i="6"/>
  <c r="F16" i="6"/>
  <c r="F17" i="6"/>
  <c r="F18" i="6"/>
  <c r="P18" i="6" s="1"/>
  <c r="F19" i="6"/>
  <c r="P19" i="6" s="1"/>
  <c r="F20" i="6"/>
  <c r="P20" i="6" s="1"/>
  <c r="F21" i="6"/>
  <c r="P21" i="6" s="1"/>
  <c r="F22" i="6"/>
  <c r="F23" i="6"/>
  <c r="F24" i="6"/>
  <c r="F25" i="6"/>
  <c r="F26" i="6"/>
  <c r="P26" i="6" s="1"/>
  <c r="F27" i="6"/>
  <c r="P27" i="6" s="1"/>
  <c r="F28" i="6"/>
  <c r="P28" i="6" s="1"/>
  <c r="F29" i="6"/>
  <c r="P29" i="6" s="1"/>
  <c r="F30" i="6"/>
  <c r="F31" i="6"/>
  <c r="F32" i="6"/>
  <c r="F33" i="6"/>
  <c r="F6" i="10"/>
  <c r="F7" i="10"/>
  <c r="P7" i="10" s="1"/>
  <c r="F8" i="10"/>
  <c r="P8" i="10" s="1"/>
  <c r="F9" i="10"/>
  <c r="P9" i="10" s="1"/>
  <c r="F10" i="10"/>
  <c r="F11" i="10"/>
  <c r="F12" i="10"/>
  <c r="F13" i="10"/>
  <c r="F14" i="10"/>
  <c r="P14" i="10" s="1"/>
  <c r="F15" i="10"/>
  <c r="P15" i="10" s="1"/>
  <c r="F16" i="10"/>
  <c r="P16" i="10" s="1"/>
  <c r="F17" i="10"/>
  <c r="P17" i="10" s="1"/>
  <c r="F18" i="10"/>
  <c r="F19" i="10"/>
  <c r="F20" i="10"/>
  <c r="F21" i="10"/>
  <c r="F22" i="10"/>
  <c r="P22" i="10" s="1"/>
  <c r="F23" i="10"/>
  <c r="P23" i="10" s="1"/>
  <c r="F24" i="10"/>
  <c r="P24" i="10" s="1"/>
  <c r="F25" i="10"/>
  <c r="P25" i="10" s="1"/>
  <c r="F26" i="10"/>
  <c r="F27" i="10"/>
  <c r="F28" i="10"/>
  <c r="F29" i="10"/>
  <c r="F30" i="10"/>
  <c r="P30" i="10" s="1"/>
  <c r="F31" i="10"/>
  <c r="P31" i="10" s="1"/>
  <c r="F32" i="10"/>
  <c r="P32" i="10" s="1"/>
  <c r="F33" i="10"/>
  <c r="P33" i="10" s="1"/>
  <c r="F6" i="16"/>
  <c r="F7" i="16"/>
  <c r="F8" i="16"/>
  <c r="F9" i="16"/>
  <c r="F10" i="16"/>
  <c r="P10" i="16" s="1"/>
  <c r="F11" i="16"/>
  <c r="P11" i="16" s="1"/>
  <c r="F12" i="16"/>
  <c r="P12" i="16" s="1"/>
  <c r="F13" i="16"/>
  <c r="P13" i="16" s="1"/>
  <c r="F14" i="16"/>
  <c r="F15" i="16"/>
  <c r="F16" i="16"/>
  <c r="F17" i="16"/>
  <c r="F18" i="16"/>
  <c r="P18" i="16" s="1"/>
  <c r="F19" i="16"/>
  <c r="P19" i="16" s="1"/>
  <c r="F20" i="16"/>
  <c r="P20" i="16" s="1"/>
  <c r="F21" i="16"/>
  <c r="P21" i="16" s="1"/>
  <c r="F22" i="16"/>
  <c r="F23" i="16"/>
  <c r="F24" i="16"/>
  <c r="F25" i="16"/>
  <c r="F26" i="16"/>
  <c r="P26" i="16" s="1"/>
  <c r="F27" i="16"/>
  <c r="P27" i="16" s="1"/>
  <c r="F28" i="16"/>
  <c r="P28" i="16" s="1"/>
  <c r="F29" i="16"/>
  <c r="P29" i="16" s="1"/>
  <c r="F30" i="16"/>
  <c r="F31" i="16"/>
  <c r="F32" i="16"/>
  <c r="F33" i="16"/>
  <c r="F6" i="3"/>
  <c r="F7" i="3"/>
  <c r="P7" i="3" s="1"/>
  <c r="F8" i="3"/>
  <c r="P8" i="3" s="1"/>
  <c r="F9" i="3"/>
  <c r="P9" i="3" s="1"/>
  <c r="F10" i="3"/>
  <c r="F11" i="3"/>
  <c r="F12" i="3"/>
  <c r="F13" i="3"/>
  <c r="F14" i="3"/>
  <c r="P14" i="3" s="1"/>
  <c r="F15" i="3"/>
  <c r="P15" i="3" s="1"/>
  <c r="F16" i="3"/>
  <c r="P16" i="3" s="1"/>
  <c r="F17" i="3"/>
  <c r="P17" i="3" s="1"/>
  <c r="F18" i="3"/>
  <c r="F19" i="3"/>
  <c r="F20" i="3"/>
  <c r="F21" i="3"/>
  <c r="F22" i="3"/>
  <c r="P22" i="3" s="1"/>
  <c r="F23" i="3"/>
  <c r="P23" i="3" s="1"/>
  <c r="F24" i="3"/>
  <c r="P24" i="3" s="1"/>
  <c r="F25" i="3"/>
  <c r="P25" i="3" s="1"/>
  <c r="F26" i="3"/>
  <c r="F27" i="3"/>
  <c r="F28" i="3"/>
  <c r="F29" i="3"/>
  <c r="P29" i="3" s="1"/>
  <c r="F30" i="3"/>
  <c r="P30" i="3" s="1"/>
  <c r="F31" i="3"/>
  <c r="P31" i="3" s="1"/>
  <c r="F32" i="3"/>
  <c r="P32" i="3" s="1"/>
  <c r="F33" i="3"/>
  <c r="P33" i="3" s="1"/>
  <c r="F5" i="4"/>
  <c r="F5" i="1"/>
  <c r="F5" i="2"/>
  <c r="F5" i="11"/>
  <c r="F5" i="7"/>
  <c r="F5" i="9"/>
  <c r="F5" i="8"/>
  <c r="F5" i="12"/>
  <c r="F5" i="6"/>
  <c r="F5" i="10"/>
  <c r="F5" i="16"/>
  <c r="F5" i="3"/>
  <c r="I5" i="4"/>
  <c r="I5" i="1"/>
  <c r="I5" i="2"/>
  <c r="P5" i="2" s="1"/>
  <c r="I5" i="11"/>
  <c r="P5" i="11" s="1"/>
  <c r="I5" i="7"/>
  <c r="I5" i="9"/>
  <c r="I5" i="8"/>
  <c r="I5" i="12"/>
  <c r="I5" i="6"/>
  <c r="I5" i="10"/>
  <c r="I5" i="16"/>
  <c r="I5" i="3"/>
  <c r="P28" i="3" l="1"/>
  <c r="P20" i="3"/>
  <c r="P12" i="3"/>
  <c r="P32" i="16"/>
  <c r="P24" i="16"/>
  <c r="P16" i="16"/>
  <c r="P8" i="16"/>
  <c r="P28" i="10"/>
  <c r="P20" i="10"/>
  <c r="P12" i="10"/>
  <c r="P32" i="6"/>
  <c r="P24" i="6"/>
  <c r="P16" i="6"/>
  <c r="P8" i="6"/>
  <c r="P28" i="12"/>
  <c r="P20" i="12"/>
  <c r="P12" i="12"/>
  <c r="P32" i="8"/>
  <c r="P24" i="8"/>
  <c r="P16" i="8"/>
  <c r="P8" i="8"/>
  <c r="P28" i="9"/>
  <c r="P20" i="9"/>
  <c r="P12" i="9"/>
  <c r="P32" i="7"/>
  <c r="P24" i="7"/>
  <c r="P16" i="7"/>
  <c r="P8" i="7"/>
  <c r="P28" i="11"/>
  <c r="P20" i="11"/>
  <c r="P12" i="11"/>
  <c r="P32" i="2"/>
  <c r="P24" i="2"/>
  <c r="P16" i="2"/>
  <c r="P8" i="2"/>
  <c r="P28" i="1"/>
  <c r="P20" i="1"/>
  <c r="P12" i="1"/>
  <c r="P32" i="4"/>
  <c r="P24" i="4"/>
  <c r="P16" i="4"/>
  <c r="P8" i="4"/>
  <c r="P27" i="3"/>
  <c r="P19" i="3"/>
  <c r="P11" i="3"/>
  <c r="P31" i="16"/>
  <c r="P23" i="16"/>
  <c r="P15" i="16"/>
  <c r="P7" i="16"/>
  <c r="P27" i="10"/>
  <c r="P19" i="10"/>
  <c r="P11" i="10"/>
  <c r="P31" i="6"/>
  <c r="P23" i="6"/>
  <c r="P15" i="6"/>
  <c r="P7" i="6"/>
  <c r="P27" i="12"/>
  <c r="P19" i="12"/>
  <c r="P11" i="12"/>
  <c r="P31" i="8"/>
  <c r="P23" i="8"/>
  <c r="P15" i="8"/>
  <c r="P7" i="8"/>
  <c r="P27" i="9"/>
  <c r="P19" i="9"/>
  <c r="P11" i="9"/>
  <c r="P31" i="7"/>
  <c r="P23" i="7"/>
  <c r="P15" i="7"/>
  <c r="P27" i="11"/>
  <c r="P19" i="11"/>
  <c r="P11" i="11"/>
  <c r="P31" i="2"/>
  <c r="P23" i="2"/>
  <c r="P15" i="2"/>
  <c r="P7" i="2"/>
  <c r="P27" i="1"/>
  <c r="P19" i="1"/>
  <c r="P11" i="1"/>
  <c r="P31" i="4"/>
  <c r="P23" i="4"/>
  <c r="P15" i="4"/>
  <c r="P7" i="4"/>
  <c r="P5" i="7"/>
  <c r="P26" i="3"/>
  <c r="P18" i="3"/>
  <c r="P10" i="3"/>
  <c r="P30" i="16"/>
  <c r="P22" i="16"/>
  <c r="P14" i="16"/>
  <c r="P26" i="10"/>
  <c r="P18" i="10"/>
  <c r="P10" i="10"/>
  <c r="P30" i="6"/>
  <c r="P22" i="6"/>
  <c r="P14" i="6"/>
  <c r="P26" i="12"/>
  <c r="P18" i="12"/>
  <c r="P10" i="12"/>
  <c r="P30" i="8"/>
  <c r="P22" i="8"/>
  <c r="P14" i="8"/>
  <c r="P26" i="9"/>
  <c r="P18" i="9"/>
  <c r="P10" i="9"/>
  <c r="P30" i="7"/>
  <c r="P22" i="7"/>
  <c r="P14" i="7"/>
  <c r="P26" i="11"/>
  <c r="P18" i="11"/>
  <c r="P10" i="11"/>
  <c r="P30" i="2"/>
  <c r="P22" i="2"/>
  <c r="P14" i="2"/>
  <c r="P26" i="1"/>
  <c r="P18" i="1"/>
  <c r="P10" i="1"/>
  <c r="P30" i="4"/>
  <c r="P22" i="4"/>
  <c r="P14" i="4"/>
  <c r="P21" i="3"/>
  <c r="P13" i="3"/>
  <c r="P33" i="16"/>
  <c r="P25" i="16"/>
  <c r="P17" i="16"/>
  <c r="P9" i="16"/>
  <c r="P29" i="10"/>
  <c r="P21" i="10"/>
  <c r="P13" i="10"/>
  <c r="P33" i="6"/>
  <c r="P25" i="6"/>
  <c r="P17" i="6"/>
  <c r="P9" i="6"/>
  <c r="P29" i="12"/>
  <c r="P21" i="12"/>
  <c r="P13" i="12"/>
  <c r="P33" i="8"/>
  <c r="P25" i="8"/>
  <c r="P17" i="8"/>
  <c r="P9" i="8"/>
  <c r="P29" i="9"/>
  <c r="P21" i="9"/>
  <c r="P13" i="9"/>
  <c r="P33" i="7"/>
  <c r="P25" i="7"/>
  <c r="P17" i="7"/>
  <c r="P9" i="7"/>
  <c r="P29" i="11"/>
  <c r="P21" i="11"/>
  <c r="P13" i="11"/>
  <c r="P33" i="2"/>
  <c r="P25" i="2"/>
  <c r="P17" i="2"/>
  <c r="P9" i="2"/>
  <c r="P29" i="1"/>
  <c r="P21" i="1"/>
  <c r="P13" i="1"/>
  <c r="P33" i="4"/>
  <c r="P25" i="4"/>
  <c r="P17" i="4"/>
  <c r="P9" i="4"/>
  <c r="P35" i="1"/>
  <c r="P34" i="7"/>
  <c r="P34" i="9"/>
  <c r="P35" i="2"/>
  <c r="P34" i="3"/>
  <c r="P34" i="8"/>
  <c r="P35" i="12"/>
  <c r="P35" i="6"/>
  <c r="P35" i="11"/>
  <c r="P34" i="16"/>
  <c r="P34" i="1"/>
  <c r="P35" i="10"/>
  <c r="P34" i="10"/>
  <c r="P34" i="11"/>
  <c r="P35" i="9"/>
  <c r="P34" i="12"/>
  <c r="P34" i="6"/>
  <c r="P34" i="2"/>
  <c r="P35" i="7"/>
  <c r="P35" i="8"/>
  <c r="P35" i="16"/>
  <c r="P5" i="6"/>
  <c r="P5" i="8"/>
  <c r="P5" i="10"/>
  <c r="P5" i="12"/>
  <c r="P5" i="9"/>
  <c r="P5" i="1"/>
  <c r="P6" i="10"/>
  <c r="P6" i="6"/>
  <c r="P6" i="12"/>
  <c r="P6" i="8"/>
  <c r="P6" i="9"/>
  <c r="P6" i="7"/>
  <c r="P6" i="11"/>
  <c r="P6" i="2"/>
  <c r="P6" i="4"/>
  <c r="P5" i="4"/>
  <c r="P7" i="7"/>
  <c r="P7" i="11"/>
  <c r="P6" i="1"/>
  <c r="P5" i="3"/>
  <c r="P6" i="3"/>
  <c r="P35" i="3"/>
  <c r="P5" i="16"/>
  <c r="P6" i="16"/>
  <c r="G37" i="4"/>
  <c r="G40" i="4" s="1"/>
  <c r="G37" i="1" s="1"/>
  <c r="G40" i="1" s="1"/>
  <c r="O2" i="3" l="1"/>
  <c r="Q2" i="1"/>
  <c r="Q2" i="2"/>
  <c r="Q2" i="11"/>
  <c r="Q2" i="7"/>
  <c r="Q2" i="9"/>
  <c r="Q2" i="8"/>
  <c r="Q2" i="12"/>
  <c r="Q2" i="6"/>
  <c r="Q2" i="10"/>
  <c r="Q2" i="16"/>
  <c r="Q2" i="4"/>
  <c r="H2" i="1"/>
  <c r="H2" i="2"/>
  <c r="H2" i="11"/>
  <c r="H2" i="7"/>
  <c r="H2" i="9"/>
  <c r="H2" i="8"/>
  <c r="H2" i="12"/>
  <c r="H2" i="6"/>
  <c r="H2" i="10"/>
  <c r="H2" i="16"/>
  <c r="H2" i="4"/>
  <c r="G37" i="2"/>
  <c r="B5" i="3" l="1"/>
  <c r="B6" i="3" s="1"/>
  <c r="O2" i="7"/>
  <c r="G40" i="2"/>
  <c r="O2" i="8"/>
  <c r="O2" i="2"/>
  <c r="O2" i="16"/>
  <c r="O2" i="4"/>
  <c r="O2" i="6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O2" i="1"/>
  <c r="O2" i="11"/>
  <c r="O2" i="9"/>
  <c r="O2" i="12"/>
  <c r="O2" i="10"/>
  <c r="Q5" i="3" l="1"/>
  <c r="C34" i="3"/>
  <c r="C35" i="3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G40" i="11"/>
  <c r="G37" i="7" s="1"/>
  <c r="G40" i="7" s="1"/>
  <c r="G37" i="9" s="1"/>
  <c r="G40" i="9" s="1"/>
  <c r="G37" i="8" s="1"/>
  <c r="G40" i="8" s="1"/>
  <c r="G37" i="12" s="1"/>
  <c r="P37" i="4"/>
  <c r="P40" i="4" s="1"/>
  <c r="P37" i="9"/>
  <c r="P40" i="9" s="1"/>
  <c r="P37" i="16"/>
  <c r="P40" i="16" s="1"/>
  <c r="P37" i="11"/>
  <c r="P40" i="11" s="1"/>
  <c r="P37" i="7"/>
  <c r="P40" i="7" s="1"/>
  <c r="P37" i="1"/>
  <c r="P40" i="1" s="1"/>
  <c r="P37" i="2"/>
  <c r="P40" i="2" s="1"/>
  <c r="P37" i="8"/>
  <c r="P40" i="8" s="1"/>
  <c r="P37" i="6"/>
  <c r="P40" i="6" s="1"/>
  <c r="P37" i="12"/>
  <c r="P40" i="12" s="1"/>
  <c r="P37" i="10"/>
  <c r="P40" i="10" s="1"/>
  <c r="P37" i="3"/>
  <c r="P40" i="3" s="1"/>
  <c r="B7" i="3"/>
  <c r="Q6" i="3"/>
  <c r="G40" i="12" l="1"/>
  <c r="G37" i="6" s="1"/>
  <c r="C34" i="2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Q7" i="3"/>
  <c r="B8" i="3"/>
  <c r="G40" i="6" l="1"/>
  <c r="G37" i="10" s="1"/>
  <c r="C34" i="11"/>
  <c r="C35" i="11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Q8" i="3"/>
  <c r="B9" i="3"/>
  <c r="G40" i="10" l="1"/>
  <c r="G37" i="16" s="1"/>
  <c r="G40" i="16" s="1"/>
  <c r="C34" i="7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Q9" i="3"/>
  <c r="B10" i="3"/>
  <c r="C34" i="9" l="1"/>
  <c r="C35" i="9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Q10" i="3"/>
  <c r="B11" i="3"/>
  <c r="C34" i="8" l="1"/>
  <c r="C35" i="8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12" i="3"/>
  <c r="Q11" i="3"/>
  <c r="C34" i="12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Q12" i="3"/>
  <c r="B13" i="3"/>
  <c r="C34" i="6" l="1"/>
  <c r="C35" i="6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Q13" i="3"/>
  <c r="B14" i="3"/>
  <c r="C34" i="10" l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Q14" i="3"/>
  <c r="B15" i="3"/>
  <c r="Q15" i="3" l="1"/>
  <c r="B16" i="3"/>
  <c r="Q16" i="3" l="1"/>
  <c r="B17" i="3"/>
  <c r="B18" i="3" l="1"/>
  <c r="Q17" i="3"/>
  <c r="Q18" i="3" l="1"/>
  <c r="B19" i="3"/>
  <c r="Q19" i="3" l="1"/>
  <c r="B20" i="3"/>
  <c r="B21" i="3" l="1"/>
  <c r="Q20" i="3"/>
  <c r="Q21" i="3" l="1"/>
  <c r="B22" i="3"/>
  <c r="Q22" i="3" l="1"/>
  <c r="B23" i="3"/>
  <c r="Q23" i="3" l="1"/>
  <c r="B24" i="3"/>
  <c r="Q24" i="3" l="1"/>
  <c r="B25" i="3"/>
  <c r="Q25" i="3" l="1"/>
  <c r="B26" i="3"/>
  <c r="B27" i="3" l="1"/>
  <c r="Q26" i="3"/>
  <c r="Q27" i="3" l="1"/>
  <c r="B28" i="3"/>
  <c r="Q28" i="3" l="1"/>
  <c r="B29" i="3"/>
  <c r="B30" i="3" l="1"/>
  <c r="Q29" i="3"/>
  <c r="Q30" i="3" l="1"/>
  <c r="B31" i="3"/>
  <c r="Q31" i="3" l="1"/>
  <c r="B32" i="3"/>
  <c r="B33" i="3" l="1"/>
  <c r="B34" i="3" s="1"/>
  <c r="Q32" i="3"/>
  <c r="B35" i="3" l="1"/>
  <c r="Q35" i="3" s="1"/>
  <c r="Q34" i="3"/>
  <c r="Q33" i="3"/>
  <c r="T35" i="3" l="1"/>
  <c r="B5" i="4" l="1"/>
  <c r="Q5" i="4" l="1"/>
  <c r="B6" i="4"/>
  <c r="Q6" i="4" s="1"/>
  <c r="B7" i="4" l="1"/>
  <c r="Q7" i="4" s="1"/>
  <c r="B8" i="4" l="1"/>
  <c r="Q8" i="4" s="1"/>
  <c r="B9" i="4" l="1"/>
  <c r="Q9" i="4" s="1"/>
  <c r="B10" i="4" l="1"/>
  <c r="Q10" i="4" s="1"/>
  <c r="B11" i="4" l="1"/>
  <c r="Q11" i="4" s="1"/>
  <c r="B12" i="4" l="1"/>
  <c r="Q12" i="4" s="1"/>
  <c r="B13" i="4" l="1"/>
  <c r="Q13" i="4" s="1"/>
  <c r="B14" i="4" l="1"/>
  <c r="Q14" i="4" s="1"/>
  <c r="B15" i="4" l="1"/>
  <c r="Q15" i="4" s="1"/>
  <c r="B16" i="4" l="1"/>
  <c r="Q16" i="4" s="1"/>
  <c r="B17" i="4" l="1"/>
  <c r="Q17" i="4" s="1"/>
  <c r="B18" i="4" l="1"/>
  <c r="Q18" i="4" s="1"/>
  <c r="B19" i="4" l="1"/>
  <c r="Q19" i="4" s="1"/>
  <c r="B20" i="4" l="1"/>
  <c r="Q20" i="4" s="1"/>
  <c r="B21" i="4" l="1"/>
  <c r="Q21" i="4" s="1"/>
  <c r="B22" i="4" l="1"/>
  <c r="Q22" i="4" s="1"/>
  <c r="B23" i="4" l="1"/>
  <c r="Q23" i="4" s="1"/>
  <c r="B24" i="4" l="1"/>
  <c r="Q24" i="4" s="1"/>
  <c r="B25" i="4" l="1"/>
  <c r="Q25" i="4" s="1"/>
  <c r="B26" i="4" l="1"/>
  <c r="Q26" i="4" s="1"/>
  <c r="B27" i="4" l="1"/>
  <c r="Q27" i="4" s="1"/>
  <c r="B28" i="4" l="1"/>
  <c r="Q28" i="4" s="1"/>
  <c r="B29" i="4" l="1"/>
  <c r="Q29" i="4" s="1"/>
  <c r="B30" i="4" l="1"/>
  <c r="Q30" i="4" s="1"/>
  <c r="B31" i="4" l="1"/>
  <c r="Q31" i="4" s="1"/>
  <c r="B32" i="4" l="1"/>
  <c r="T32" i="4" l="1"/>
  <c r="Q32" i="4"/>
  <c r="B33" i="4"/>
  <c r="T33" i="4" l="1"/>
  <c r="Q33" i="4"/>
  <c r="B5" i="1"/>
  <c r="Q5" i="1" l="1"/>
  <c r="B6" i="1"/>
  <c r="Q6" i="1" s="1"/>
  <c r="B7" i="1" l="1"/>
  <c r="Q7" i="1" s="1"/>
  <c r="B8" i="1" l="1"/>
  <c r="Q8" i="1" s="1"/>
  <c r="B9" i="1" l="1"/>
  <c r="Q9" i="1" s="1"/>
  <c r="B10" i="1" l="1"/>
  <c r="Q10" i="1" s="1"/>
  <c r="B11" i="1" l="1"/>
  <c r="Q11" i="1" s="1"/>
  <c r="B12" i="1" l="1"/>
  <c r="Q12" i="1" s="1"/>
  <c r="B13" i="1" l="1"/>
  <c r="Q13" i="1" s="1"/>
  <c r="B14" i="1" l="1"/>
  <c r="Q14" i="1" s="1"/>
  <c r="B15" i="1" l="1"/>
  <c r="Q15" i="1" s="1"/>
  <c r="B16" i="1" l="1"/>
  <c r="Q16" i="1" s="1"/>
  <c r="B17" i="1" l="1"/>
  <c r="Q17" i="1" s="1"/>
  <c r="B18" i="1" l="1"/>
  <c r="Q18" i="1" s="1"/>
  <c r="B19" i="1" l="1"/>
  <c r="Q19" i="1" s="1"/>
  <c r="B20" i="1" l="1"/>
  <c r="Q20" i="1" s="1"/>
  <c r="B21" i="1" l="1"/>
  <c r="Q21" i="1" s="1"/>
  <c r="B22" i="1" l="1"/>
  <c r="Q22" i="1" s="1"/>
  <c r="B23" i="1" l="1"/>
  <c r="Q23" i="1" s="1"/>
  <c r="B24" i="1" l="1"/>
  <c r="Q24" i="1" s="1"/>
  <c r="B25" i="1" l="1"/>
  <c r="Q25" i="1" s="1"/>
  <c r="B26" i="1" l="1"/>
  <c r="Q26" i="1" s="1"/>
  <c r="B27" i="1" l="1"/>
  <c r="Q27" i="1" s="1"/>
  <c r="B28" i="1" l="1"/>
  <c r="Q28" i="1" s="1"/>
  <c r="B29" i="1" l="1"/>
  <c r="Q29" i="1" s="1"/>
  <c r="B30" i="1" l="1"/>
  <c r="Q30" i="1" s="1"/>
  <c r="B31" i="1" l="1"/>
  <c r="Q31" i="1" s="1"/>
  <c r="B32" i="1" l="1"/>
  <c r="Q32" i="1" s="1"/>
  <c r="B33" i="1" l="1"/>
  <c r="Q33" i="1" l="1"/>
  <c r="B34" i="1"/>
  <c r="B35" i="1" l="1"/>
  <c r="Q34" i="1"/>
  <c r="Q35" i="1" l="1"/>
  <c r="B5" i="2"/>
  <c r="T35" i="1"/>
  <c r="Q5" i="2" l="1"/>
  <c r="B6" i="2"/>
  <c r="Q6" i="2" l="1"/>
  <c r="B7" i="2"/>
  <c r="Q7" i="2" l="1"/>
  <c r="B8" i="2"/>
  <c r="Q8" i="2" l="1"/>
  <c r="B9" i="2"/>
  <c r="Q9" i="2" l="1"/>
  <c r="B10" i="2"/>
  <c r="Q10" i="2" l="1"/>
  <c r="B11" i="2"/>
  <c r="Q11" i="2" l="1"/>
  <c r="B12" i="2"/>
  <c r="Q12" i="2" l="1"/>
  <c r="B13" i="2"/>
  <c r="Q13" i="2" l="1"/>
  <c r="B14" i="2"/>
  <c r="Q14" i="2" l="1"/>
  <c r="B15" i="2"/>
  <c r="Q15" i="2" l="1"/>
  <c r="B16" i="2"/>
  <c r="Q16" i="2" l="1"/>
  <c r="B17" i="2"/>
  <c r="Q17" i="2" l="1"/>
  <c r="B18" i="2"/>
  <c r="Q18" i="2" l="1"/>
  <c r="B19" i="2"/>
  <c r="Q19" i="2" l="1"/>
  <c r="B20" i="2"/>
  <c r="Q20" i="2" l="1"/>
  <c r="B21" i="2"/>
  <c r="Q21" i="2" l="1"/>
  <c r="B22" i="2"/>
  <c r="Q22" i="2" l="1"/>
  <c r="B23" i="2"/>
  <c r="Q23" i="2" l="1"/>
  <c r="B24" i="2"/>
  <c r="Q24" i="2" l="1"/>
  <c r="B25" i="2"/>
  <c r="Q25" i="2" l="1"/>
  <c r="B26" i="2"/>
  <c r="Q26" i="2" l="1"/>
  <c r="B27" i="2"/>
  <c r="Q27" i="2" l="1"/>
  <c r="B28" i="2"/>
  <c r="Q28" i="2" l="1"/>
  <c r="B29" i="2"/>
  <c r="Q29" i="2" l="1"/>
  <c r="B30" i="2"/>
  <c r="Q30" i="2" l="1"/>
  <c r="B31" i="2"/>
  <c r="Q31" i="2" l="1"/>
  <c r="B32" i="2"/>
  <c r="Q32" i="2" l="1"/>
  <c r="B33" i="2"/>
  <c r="Q33" i="2" l="1"/>
  <c r="B34" i="2"/>
  <c r="Q34" i="2" l="1"/>
  <c r="B5" i="11"/>
  <c r="T34" i="2"/>
  <c r="B6" i="11" l="1"/>
  <c r="Q5" i="11"/>
  <c r="Q6" i="11" l="1"/>
  <c r="B7" i="11"/>
  <c r="Q7" i="11" l="1"/>
  <c r="B8" i="11"/>
  <c r="Q8" i="11" l="1"/>
  <c r="B9" i="11"/>
  <c r="Q9" i="11" l="1"/>
  <c r="B10" i="11"/>
  <c r="Q10" i="11" l="1"/>
  <c r="B11" i="11"/>
  <c r="Q11" i="11" l="1"/>
  <c r="B12" i="11"/>
  <c r="Q12" i="11" l="1"/>
  <c r="B13" i="11"/>
  <c r="Q13" i="11" l="1"/>
  <c r="B14" i="11"/>
  <c r="Q14" i="11" l="1"/>
  <c r="B15" i="11"/>
  <c r="Q15" i="11" l="1"/>
  <c r="B16" i="11"/>
  <c r="Q16" i="11" l="1"/>
  <c r="B17" i="11"/>
  <c r="Q17" i="11" l="1"/>
  <c r="B18" i="11"/>
  <c r="Q18" i="11" l="1"/>
  <c r="B19" i="11"/>
  <c r="Q19" i="11" l="1"/>
  <c r="B20" i="11"/>
  <c r="Q20" i="11" l="1"/>
  <c r="B21" i="11"/>
  <c r="Q21" i="11" l="1"/>
  <c r="B22" i="11"/>
  <c r="Q22" i="11" l="1"/>
  <c r="B23" i="11"/>
  <c r="Q23" i="11" l="1"/>
  <c r="B24" i="11"/>
  <c r="Q24" i="11" l="1"/>
  <c r="B25" i="11"/>
  <c r="Q25" i="11" l="1"/>
  <c r="B26" i="11"/>
  <c r="Q26" i="11" l="1"/>
  <c r="B27" i="11"/>
  <c r="Q27" i="11" l="1"/>
  <c r="B28" i="11"/>
  <c r="Q28" i="11" l="1"/>
  <c r="B29" i="11"/>
  <c r="Q29" i="11" l="1"/>
  <c r="B30" i="11"/>
  <c r="Q30" i="11" l="1"/>
  <c r="B31" i="11"/>
  <c r="Q31" i="11" l="1"/>
  <c r="B32" i="11"/>
  <c r="Q32" i="11" l="1"/>
  <c r="B33" i="11"/>
  <c r="Q33" i="11" l="1"/>
  <c r="B34" i="11"/>
  <c r="B35" i="11" l="1"/>
  <c r="Q34" i="11"/>
  <c r="Q35" i="11" l="1"/>
  <c r="B5" i="7"/>
  <c r="B6" i="7" l="1"/>
  <c r="Q5" i="7"/>
  <c r="Q6" i="7" l="1"/>
  <c r="B7" i="7"/>
  <c r="Q7" i="7" l="1"/>
  <c r="B8" i="7"/>
  <c r="Q8" i="7" l="1"/>
  <c r="B9" i="7"/>
  <c r="Q9" i="7" l="1"/>
  <c r="B10" i="7"/>
  <c r="Q10" i="7" l="1"/>
  <c r="B11" i="7"/>
  <c r="Q11" i="7" l="1"/>
  <c r="B12" i="7"/>
  <c r="Q12" i="7" l="1"/>
  <c r="B13" i="7"/>
  <c r="Q13" i="7" l="1"/>
  <c r="B14" i="7"/>
  <c r="Q14" i="7" l="1"/>
  <c r="B15" i="7"/>
  <c r="Q15" i="7" l="1"/>
  <c r="B16" i="7"/>
  <c r="Q16" i="7" l="1"/>
  <c r="B17" i="7"/>
  <c r="Q17" i="7" l="1"/>
  <c r="B18" i="7"/>
  <c r="Q18" i="7" l="1"/>
  <c r="B19" i="7"/>
  <c r="Q19" i="7" l="1"/>
  <c r="B20" i="7"/>
  <c r="Q20" i="7" l="1"/>
  <c r="B21" i="7"/>
  <c r="Q21" i="7" l="1"/>
  <c r="B22" i="7"/>
  <c r="Q22" i="7" l="1"/>
  <c r="B23" i="7"/>
  <c r="Q23" i="7" l="1"/>
  <c r="B24" i="7"/>
  <c r="Q24" i="7" l="1"/>
  <c r="B25" i="7"/>
  <c r="Q25" i="7" l="1"/>
  <c r="B26" i="7"/>
  <c r="Q26" i="7" l="1"/>
  <c r="B27" i="7"/>
  <c r="Q27" i="7" l="1"/>
  <c r="B28" i="7"/>
  <c r="Q28" i="7" l="1"/>
  <c r="B29" i="7"/>
  <c r="Q29" i="7" l="1"/>
  <c r="B30" i="7"/>
  <c r="Q30" i="7" l="1"/>
  <c r="B31" i="7"/>
  <c r="Q31" i="7" l="1"/>
  <c r="B32" i="7"/>
  <c r="Q32" i="7" l="1"/>
  <c r="B33" i="7"/>
  <c r="Q33" i="7" l="1"/>
  <c r="B34" i="7"/>
  <c r="Q34" i="7" l="1"/>
  <c r="B5" i="9"/>
  <c r="T34" i="7"/>
  <c r="B6" i="9" l="1"/>
  <c r="Q5" i="9"/>
  <c r="Q6" i="9" l="1"/>
  <c r="B7" i="9"/>
  <c r="Q7" i="9" l="1"/>
  <c r="B8" i="9"/>
  <c r="Q8" i="9" l="1"/>
  <c r="B9" i="9"/>
  <c r="Q9" i="9" l="1"/>
  <c r="B10" i="9"/>
  <c r="Q10" i="9" l="1"/>
  <c r="B11" i="9"/>
  <c r="Q11" i="9" l="1"/>
  <c r="B12" i="9"/>
  <c r="Q12" i="9" l="1"/>
  <c r="B13" i="9"/>
  <c r="Q13" i="9" l="1"/>
  <c r="B14" i="9"/>
  <c r="Q14" i="9" l="1"/>
  <c r="B15" i="9"/>
  <c r="Q15" i="9" l="1"/>
  <c r="B16" i="9"/>
  <c r="Q16" i="9" l="1"/>
  <c r="B17" i="9"/>
  <c r="Q17" i="9" l="1"/>
  <c r="B18" i="9"/>
  <c r="Q18" i="9" l="1"/>
  <c r="B19" i="9"/>
  <c r="Q19" i="9" l="1"/>
  <c r="B20" i="9"/>
  <c r="Q20" i="9" l="1"/>
  <c r="B21" i="9"/>
  <c r="Q21" i="9" l="1"/>
  <c r="B22" i="9"/>
  <c r="Q22" i="9" l="1"/>
  <c r="B23" i="9"/>
  <c r="Q23" i="9" l="1"/>
  <c r="B24" i="9"/>
  <c r="Q24" i="9" l="1"/>
  <c r="B25" i="9"/>
  <c r="Q25" i="9" l="1"/>
  <c r="B26" i="9"/>
  <c r="Q26" i="9" l="1"/>
  <c r="B27" i="9"/>
  <c r="Q27" i="9" l="1"/>
  <c r="B28" i="9"/>
  <c r="Q28" i="9" l="1"/>
  <c r="B29" i="9"/>
  <c r="Q29" i="9" l="1"/>
  <c r="B30" i="9"/>
  <c r="Q30" i="9" l="1"/>
  <c r="B31" i="9"/>
  <c r="Q31" i="9" l="1"/>
  <c r="B32" i="9"/>
  <c r="Q32" i="9" l="1"/>
  <c r="B33" i="9"/>
  <c r="Q33" i="9" l="1"/>
  <c r="B34" i="9"/>
  <c r="B35" i="9" l="1"/>
  <c r="Q34" i="9"/>
  <c r="Q35" i="9" l="1"/>
  <c r="B5" i="8"/>
  <c r="T35" i="9"/>
  <c r="B6" i="8" l="1"/>
  <c r="Q5" i="8"/>
  <c r="Q6" i="8" l="1"/>
  <c r="B7" i="8"/>
  <c r="Q7" i="8" l="1"/>
  <c r="B8" i="8"/>
  <c r="Q8" i="8" l="1"/>
  <c r="B9" i="8"/>
  <c r="Q9" i="8" l="1"/>
  <c r="B10" i="8"/>
  <c r="Q10" i="8" l="1"/>
  <c r="B11" i="8"/>
  <c r="Q11" i="8" l="1"/>
  <c r="B12" i="8"/>
  <c r="Q12" i="8" l="1"/>
  <c r="B13" i="8"/>
  <c r="Q13" i="8" l="1"/>
  <c r="B14" i="8"/>
  <c r="Q14" i="8" l="1"/>
  <c r="B15" i="8"/>
  <c r="Q15" i="8" l="1"/>
  <c r="B16" i="8"/>
  <c r="Q16" i="8" l="1"/>
  <c r="B17" i="8"/>
  <c r="Q17" i="8" l="1"/>
  <c r="B18" i="8"/>
  <c r="Q18" i="8" l="1"/>
  <c r="B19" i="8"/>
  <c r="Q19" i="8" l="1"/>
  <c r="B20" i="8"/>
  <c r="Q20" i="8" l="1"/>
  <c r="B21" i="8"/>
  <c r="Q21" i="8" l="1"/>
  <c r="B22" i="8"/>
  <c r="Q22" i="8" l="1"/>
  <c r="B23" i="8"/>
  <c r="Q23" i="8" l="1"/>
  <c r="B24" i="8"/>
  <c r="Q24" i="8" l="1"/>
  <c r="B25" i="8"/>
  <c r="Q25" i="8" l="1"/>
  <c r="B26" i="8"/>
  <c r="Q26" i="8" l="1"/>
  <c r="B27" i="8"/>
  <c r="Q27" i="8" l="1"/>
  <c r="B28" i="8"/>
  <c r="Q28" i="8" l="1"/>
  <c r="B29" i="8"/>
  <c r="Q29" i="8" l="1"/>
  <c r="B30" i="8"/>
  <c r="Q30" i="8" l="1"/>
  <c r="B31" i="8"/>
  <c r="Q31" i="8" l="1"/>
  <c r="B32" i="8"/>
  <c r="Q32" i="8" l="1"/>
  <c r="B33" i="8"/>
  <c r="Q33" i="8" l="1"/>
  <c r="B34" i="8"/>
  <c r="B35" i="8" l="1"/>
  <c r="Q34" i="8"/>
  <c r="Q35" i="8" l="1"/>
  <c r="B5" i="12"/>
  <c r="B6" i="12" l="1"/>
  <c r="Q5" i="12"/>
  <c r="Q6" i="12" l="1"/>
  <c r="B7" i="12"/>
  <c r="Q7" i="12" l="1"/>
  <c r="B8" i="12"/>
  <c r="Q8" i="12" l="1"/>
  <c r="B9" i="12"/>
  <c r="Q9" i="12" l="1"/>
  <c r="B10" i="12"/>
  <c r="Q10" i="12" l="1"/>
  <c r="B11" i="12"/>
  <c r="Q11" i="12" l="1"/>
  <c r="B12" i="12"/>
  <c r="Q12" i="12" l="1"/>
  <c r="B13" i="12"/>
  <c r="Q13" i="12" l="1"/>
  <c r="B14" i="12"/>
  <c r="Q14" i="12" l="1"/>
  <c r="B15" i="12"/>
  <c r="Q15" i="12" l="1"/>
  <c r="B16" i="12"/>
  <c r="Q16" i="12" l="1"/>
  <c r="B17" i="12"/>
  <c r="Q17" i="12" l="1"/>
  <c r="B18" i="12"/>
  <c r="Q18" i="12" l="1"/>
  <c r="B19" i="12"/>
  <c r="Q19" i="12" l="1"/>
  <c r="B20" i="12"/>
  <c r="Q20" i="12" l="1"/>
  <c r="B21" i="12"/>
  <c r="Q21" i="12" l="1"/>
  <c r="B22" i="12"/>
  <c r="Q22" i="12" l="1"/>
  <c r="B23" i="12"/>
  <c r="Q23" i="12" l="1"/>
  <c r="B24" i="12"/>
  <c r="Q24" i="12" l="1"/>
  <c r="B25" i="12"/>
  <c r="Q25" i="12" l="1"/>
  <c r="B26" i="12"/>
  <c r="Q26" i="12" l="1"/>
  <c r="B27" i="12"/>
  <c r="Q27" i="12" l="1"/>
  <c r="B28" i="12"/>
  <c r="Q28" i="12" l="1"/>
  <c r="B29" i="12"/>
  <c r="Q29" i="12" l="1"/>
  <c r="B30" i="12"/>
  <c r="Q30" i="12" l="1"/>
  <c r="B31" i="12"/>
  <c r="Q31" i="12" l="1"/>
  <c r="B32" i="12"/>
  <c r="Q32" i="12" l="1"/>
  <c r="B33" i="12"/>
  <c r="Q33" i="12" l="1"/>
  <c r="B34" i="12"/>
  <c r="Q34" i="12" l="1"/>
  <c r="B5" i="6"/>
  <c r="T34" i="12"/>
  <c r="B6" i="6" l="1"/>
  <c r="Q5" i="6"/>
  <c r="Q6" i="6" l="1"/>
  <c r="B7" i="6"/>
  <c r="Q7" i="6" l="1"/>
  <c r="B8" i="6"/>
  <c r="Q8" i="6" l="1"/>
  <c r="B9" i="6"/>
  <c r="Q9" i="6" l="1"/>
  <c r="B10" i="6"/>
  <c r="Q10" i="6" l="1"/>
  <c r="B11" i="6"/>
  <c r="Q11" i="6" l="1"/>
  <c r="B12" i="6"/>
  <c r="Q12" i="6" l="1"/>
  <c r="B13" i="6"/>
  <c r="Q13" i="6" l="1"/>
  <c r="B14" i="6"/>
  <c r="Q14" i="6" l="1"/>
  <c r="B15" i="6"/>
  <c r="Q15" i="6" l="1"/>
  <c r="B16" i="6"/>
  <c r="Q16" i="6" l="1"/>
  <c r="B17" i="6"/>
  <c r="Q17" i="6" l="1"/>
  <c r="B18" i="6"/>
  <c r="Q18" i="6" l="1"/>
  <c r="B19" i="6"/>
  <c r="Q19" i="6" l="1"/>
  <c r="B20" i="6"/>
  <c r="Q20" i="6" l="1"/>
  <c r="B21" i="6"/>
  <c r="Q21" i="6" l="1"/>
  <c r="B22" i="6"/>
  <c r="Q22" i="6" l="1"/>
  <c r="B23" i="6"/>
  <c r="Q23" i="6" l="1"/>
  <c r="B24" i="6"/>
  <c r="Q24" i="6" l="1"/>
  <c r="B25" i="6"/>
  <c r="Q25" i="6" l="1"/>
  <c r="B26" i="6"/>
  <c r="Q26" i="6" l="1"/>
  <c r="B27" i="6"/>
  <c r="Q27" i="6" l="1"/>
  <c r="B28" i="6"/>
  <c r="Q28" i="6" l="1"/>
  <c r="B29" i="6"/>
  <c r="Q29" i="6" l="1"/>
  <c r="B30" i="6"/>
  <c r="Q30" i="6" l="1"/>
  <c r="B31" i="6"/>
  <c r="Q31" i="6" l="1"/>
  <c r="B32" i="6"/>
  <c r="Q32" i="6" l="1"/>
  <c r="B33" i="6"/>
  <c r="Q33" i="6" l="1"/>
  <c r="B34" i="6"/>
  <c r="B35" i="6" l="1"/>
  <c r="Q34" i="6"/>
  <c r="Q35" i="6" l="1"/>
  <c r="B5" i="10"/>
  <c r="T35" i="6"/>
  <c r="Q5" i="10" l="1"/>
  <c r="B6" i="10"/>
  <c r="Q6" i="10" l="1"/>
  <c r="B7" i="10"/>
  <c r="Q7" i="10" l="1"/>
  <c r="B8" i="10"/>
  <c r="Q8" i="10" l="1"/>
  <c r="B9" i="10"/>
  <c r="Q9" i="10" l="1"/>
  <c r="B10" i="10"/>
  <c r="Q10" i="10" l="1"/>
  <c r="B11" i="10"/>
  <c r="Q11" i="10" l="1"/>
  <c r="B12" i="10"/>
  <c r="Q12" i="10" l="1"/>
  <c r="B13" i="10"/>
  <c r="Q13" i="10" l="1"/>
  <c r="B14" i="10"/>
  <c r="Q14" i="10" l="1"/>
  <c r="B15" i="10"/>
  <c r="Q15" i="10" l="1"/>
  <c r="B16" i="10"/>
  <c r="Q16" i="10" l="1"/>
  <c r="B17" i="10"/>
  <c r="Q17" i="10" l="1"/>
  <c r="B18" i="10"/>
  <c r="Q18" i="10" l="1"/>
  <c r="B19" i="10"/>
  <c r="Q19" i="10" l="1"/>
  <c r="B20" i="10"/>
  <c r="Q20" i="10" l="1"/>
  <c r="B21" i="10"/>
  <c r="Q21" i="10" l="1"/>
  <c r="B22" i="10"/>
  <c r="Q22" i="10" l="1"/>
  <c r="B23" i="10"/>
  <c r="Q23" i="10" l="1"/>
  <c r="B24" i="10"/>
  <c r="Q24" i="10" l="1"/>
  <c r="B25" i="10"/>
  <c r="Q25" i="10" l="1"/>
  <c r="B26" i="10"/>
  <c r="Q26" i="10" l="1"/>
  <c r="B27" i="10"/>
  <c r="Q27" i="10" l="1"/>
  <c r="B28" i="10"/>
  <c r="Q28" i="10" l="1"/>
  <c r="B29" i="10"/>
  <c r="Q29" i="10" l="1"/>
  <c r="B30" i="10"/>
  <c r="Q30" i="10" l="1"/>
  <c r="B31" i="10"/>
  <c r="Q31" i="10" l="1"/>
  <c r="B32" i="10"/>
  <c r="Q32" i="10" l="1"/>
  <c r="B33" i="10"/>
  <c r="Q33" i="10" l="1"/>
  <c r="B34" i="10"/>
  <c r="Q34" i="10" l="1"/>
  <c r="B5" i="16"/>
  <c r="T34" i="10"/>
  <c r="Q5" i="16" l="1"/>
  <c r="B6" i="16"/>
  <c r="Q6" i="16" l="1"/>
  <c r="B7" i="16"/>
  <c r="Q7" i="16" l="1"/>
  <c r="B8" i="16"/>
  <c r="Q8" i="16" l="1"/>
  <c r="B9" i="16"/>
  <c r="Q9" i="16" l="1"/>
  <c r="B10" i="16"/>
  <c r="Q10" i="16" l="1"/>
  <c r="B11" i="16"/>
  <c r="Q11" i="16" l="1"/>
  <c r="B12" i="16"/>
  <c r="Q12" i="16" l="1"/>
  <c r="B13" i="16"/>
  <c r="Q13" i="16" l="1"/>
  <c r="B14" i="16"/>
  <c r="Q14" i="16" l="1"/>
  <c r="B15" i="16"/>
  <c r="Q15" i="16" l="1"/>
  <c r="B16" i="16"/>
  <c r="Q16" i="16" l="1"/>
  <c r="B17" i="16"/>
  <c r="Q17" i="16" l="1"/>
  <c r="B18" i="16"/>
  <c r="Q18" i="16" l="1"/>
  <c r="B19" i="16"/>
  <c r="Q19" i="16" l="1"/>
  <c r="B20" i="16"/>
  <c r="Q20" i="16" l="1"/>
  <c r="B21" i="16"/>
  <c r="Q21" i="16" l="1"/>
  <c r="B22" i="16"/>
  <c r="Q22" i="16" l="1"/>
  <c r="B23" i="16"/>
  <c r="Q23" i="16" l="1"/>
  <c r="B24" i="16"/>
  <c r="Q24" i="16" l="1"/>
  <c r="B25" i="16"/>
  <c r="Q25" i="16" l="1"/>
  <c r="B26" i="16"/>
  <c r="Q26" i="16" l="1"/>
  <c r="B27" i="16"/>
  <c r="Q27" i="16" l="1"/>
  <c r="B28" i="16"/>
  <c r="Q28" i="16" l="1"/>
  <c r="B29" i="16"/>
  <c r="Q29" i="16" l="1"/>
  <c r="B30" i="16"/>
  <c r="Q30" i="16" l="1"/>
  <c r="B31" i="16"/>
  <c r="Q31" i="16" l="1"/>
  <c r="B32" i="16"/>
  <c r="Q32" i="16" l="1"/>
  <c r="B33" i="16"/>
  <c r="Q33" i="16" l="1"/>
  <c r="B34" i="16"/>
  <c r="B35" i="16" l="1"/>
  <c r="Q34" i="16"/>
  <c r="Q35" i="16" l="1"/>
  <c r="T35" i="16"/>
</calcChain>
</file>

<file path=xl/sharedStrings.xml><?xml version="1.0" encoding="utf-8"?>
<sst xmlns="http://schemas.openxmlformats.org/spreadsheetml/2006/main" count="447" uniqueCount="53">
  <si>
    <t>Urenverantwoording van</t>
  </si>
  <si>
    <t>Arbeidstijd</t>
  </si>
  <si>
    <t>van</t>
  </si>
  <si>
    <t>tot</t>
  </si>
  <si>
    <t xml:space="preserve"> </t>
  </si>
  <si>
    <t>Saldo verlofdagen</t>
  </si>
  <si>
    <t>Af deze maand</t>
  </si>
  <si>
    <t>Nieuw tegoed</t>
  </si>
  <si>
    <t>Maand</t>
  </si>
  <si>
    <t>Jaar</t>
  </si>
  <si>
    <t>Netto</t>
  </si>
  <si>
    <t>NT</t>
  </si>
  <si>
    <t>Opmerkingen</t>
  </si>
  <si>
    <t>Totaal</t>
  </si>
  <si>
    <t>januari</t>
  </si>
  <si>
    <t>Z = Ziekte</t>
  </si>
  <si>
    <t>V = Verlof</t>
  </si>
  <si>
    <t>C = Compensatiedag</t>
  </si>
  <si>
    <t>F = Feestdag</t>
  </si>
  <si>
    <t>RV = Roostervrij</t>
  </si>
  <si>
    <t>Personeelsnr.</t>
  </si>
  <si>
    <t>februari</t>
  </si>
  <si>
    <t>november</t>
  </si>
  <si>
    <t>september</t>
  </si>
  <si>
    <t>augustus</t>
  </si>
  <si>
    <t>juli</t>
  </si>
  <si>
    <t>mei</t>
  </si>
  <si>
    <t>april</t>
  </si>
  <si>
    <t>maart</t>
  </si>
  <si>
    <t>Uren week</t>
  </si>
  <si>
    <t>Urenregistratie</t>
  </si>
  <si>
    <t>Tijden invullen door gebruik te maken van dubbele punt : bv. 6:30.</t>
  </si>
  <si>
    <t>Tijden worden opgeteld.</t>
  </si>
  <si>
    <t>Verlofuren worden opgeteld.</t>
  </si>
  <si>
    <t>Wilt u de lay-out wijzigen, kan dat door de beveiliging onder "Extra" op te heffen.</t>
  </si>
  <si>
    <t>Standaard u/mnd</t>
  </si>
  <si>
    <t>Extra uren</t>
  </si>
  <si>
    <t>december</t>
  </si>
  <si>
    <t>oktober</t>
  </si>
  <si>
    <t xml:space="preserve">Indien arbeidstijd voor 24:00 uur begint en doorloopt in de nacht, dan uren doortellen </t>
  </si>
  <si>
    <t>3 uur 's nachts dan invullen als 27:00 Het programma pakt de uren dan correct op</t>
  </si>
  <si>
    <t>Overuren</t>
  </si>
  <si>
    <t>of</t>
  </si>
  <si>
    <t>Van 22:00 tot 3:00 = invoeren 22:00 tot 27:00 uur. Programma wijzigt zelf 27:00 in 3:00</t>
  </si>
  <si>
    <t>Is aanvang arbeidstijd na 24: 00 uur dan bijv. gewoon van 1:00 tot 3:00 invoeren</t>
  </si>
  <si>
    <t>van 22:00 tot 24:00 en de volgende dag van 0:00 tot 3:00 invoeren</t>
  </si>
  <si>
    <t xml:space="preserve">Er is een legenda toegevoegd. </t>
  </si>
  <si>
    <t>Dit geeft inzicht in welk blok per dag je gewerkt hebt, maar ook per week.</t>
  </si>
  <si>
    <t xml:space="preserve">Cellen leegmaken d.m.v. de "Delete-toets". </t>
  </si>
  <si>
    <t>Je kunt ook werken met de pijltjestoetsen.</t>
  </si>
  <si>
    <t>Met tab ga je naar het volgende veld; met enter ga je een rij naar beneden.</t>
  </si>
  <si>
    <t>In de maand januari geef je het jaar aan.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</si>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</sst>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:ss;@"/>
    <numFmt numFmtId="165" formatCode="h:mm;@"/>
    <numFmt numFmtId="166" formatCode="[h]:mm:ss;@"/>
    <numFmt numFmtId="167" formatCode="d"/>
    <numFmt numFmtId="168" formatCode="dddd"/>
    <numFmt numFmtId="169" formatCode="[h]:mm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57"/>
      <name val="Arial"/>
      <family val="2"/>
    </font>
    <font>
      <sz val="9"/>
      <name val="Arial"/>
      <family val="2"/>
    </font>
    <font>
      <sz val="9"/>
      <color indexed="57"/>
      <name val="Arial"/>
      <family val="2"/>
    </font>
    <font>
      <sz val="10"/>
      <name val="Arial"/>
      <family val="2"/>
    </font>
    <font>
      <i/>
      <sz val="9"/>
      <color indexed="17"/>
      <name val="Arial"/>
      <family val="2"/>
    </font>
    <font>
      <sz val="10"/>
      <color rgb="FF339966"/>
      <name val="Arial"/>
      <family val="2"/>
    </font>
    <font>
      <sz val="9"/>
      <color rgb="FF339966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CCCFF"/>
      </bottom>
      <diagonal/>
    </border>
    <border>
      <left/>
      <right/>
      <top style="hair">
        <color rgb="FFCCCCFF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hair">
        <color rgb="FFCCCCFF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hair">
        <color rgb="FFCCCC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rgb="FFC0C0C0"/>
      </left>
      <right style="thick">
        <color auto="1"/>
      </right>
      <top style="hair">
        <color rgb="FFCCCCFF"/>
      </top>
      <bottom style="hair">
        <color rgb="FFC0C0C0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hair">
        <color rgb="FFC0C0C0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/>
      <top style="hair">
        <color rgb="FFCCCCFF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medium">
        <color auto="1"/>
      </top>
      <bottom style="hair">
        <color rgb="FFC0C0C0"/>
      </bottom>
      <diagonal/>
    </border>
    <border>
      <left/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hair">
        <color rgb="FFC0C0C0"/>
      </bottom>
      <diagonal/>
    </border>
    <border>
      <left/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/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medium">
        <color auto="1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hair">
        <color rgb="FFC0C0C0"/>
      </bottom>
      <diagonal/>
    </border>
    <border>
      <left style="medium">
        <color auto="1"/>
      </left>
      <right style="hair">
        <color rgb="FFC0C0C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rgb="FFC0C0C0"/>
      </right>
      <top style="hair">
        <color rgb="FFC0C0C0"/>
      </top>
      <bottom style="thick">
        <color auto="1"/>
      </bottom>
      <diagonal/>
    </border>
    <border>
      <left style="hair">
        <color rgb="FFC0C0C0"/>
      </left>
      <right style="medium">
        <color auto="1"/>
      </right>
      <top style="hair">
        <color rgb="FFC0C0C0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rgb="FFCCCCFF"/>
      </top>
      <bottom style="hair">
        <color rgb="FFC0C0C0"/>
      </bottom>
      <diagonal/>
    </border>
    <border>
      <left/>
      <right style="thick">
        <color auto="1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hair">
        <color indexed="22"/>
      </left>
      <right style="thick">
        <color auto="1"/>
      </right>
      <top style="hair">
        <color rgb="FFCCCCFF"/>
      </top>
      <bottom style="hair">
        <color indexed="22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indexed="22"/>
      </bottom>
      <diagonal/>
    </border>
    <border>
      <left/>
      <right style="thick">
        <color auto="1"/>
      </right>
      <top/>
      <bottom style="hair">
        <color rgb="FFCCCCFF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hair">
        <color rgb="FFCCCCFF"/>
      </bottom>
      <diagonal/>
    </border>
    <border>
      <left style="medium">
        <color rgb="FF000000"/>
      </left>
      <right/>
      <top/>
      <bottom/>
      <diagonal/>
    </border>
    <border>
      <left style="thick">
        <color auto="1"/>
      </left>
      <right style="hair">
        <color rgb="FFCCCCFF"/>
      </right>
      <top style="hair">
        <color rgb="FFCCCCFF"/>
      </top>
      <bottom style="thick">
        <color auto="1"/>
      </bottom>
      <diagonal/>
    </border>
    <border>
      <left/>
      <right/>
      <top style="hair">
        <color rgb="FFCCCCFF"/>
      </top>
      <bottom style="thick">
        <color auto="1"/>
      </bottom>
      <diagonal/>
    </border>
    <border>
      <left style="medium">
        <color rgb="FF000000"/>
      </left>
      <right style="hair">
        <color rgb="FFC0C0C0"/>
      </right>
      <top style="hair">
        <color rgb="FFCCCCFF"/>
      </top>
      <bottom style="thick">
        <color auto="1"/>
      </bottom>
      <diagonal/>
    </border>
    <border>
      <left style="hair">
        <color rgb="FFC0C0C0"/>
      </left>
      <right style="thick">
        <color auto="1"/>
      </right>
      <top style="hair">
        <color rgb="FFC0C0C0"/>
      </top>
      <bottom style="thick">
        <color auto="1"/>
      </bottom>
      <diagonal/>
    </border>
    <border>
      <left style="thick">
        <color auto="1"/>
      </left>
      <right style="hair">
        <color rgb="FFCCCCFF"/>
      </right>
      <top/>
      <bottom style="thick">
        <color auto="1"/>
      </bottom>
      <diagonal/>
    </border>
    <border>
      <left style="hair">
        <color indexed="22"/>
      </left>
      <right style="thick">
        <color auto="1"/>
      </right>
      <top style="hair">
        <color indexed="22"/>
      </top>
      <bottom style="thick">
        <color auto="1"/>
      </bottom>
      <diagonal/>
    </border>
    <border>
      <left/>
      <right/>
      <top style="hair">
        <color rgb="FFCCCCFF"/>
      </top>
      <bottom style="hair">
        <color rgb="FFCCCCFF"/>
      </bottom>
      <diagonal/>
    </border>
    <border>
      <left style="hair">
        <color indexed="31"/>
      </left>
      <right/>
      <top style="hair">
        <color rgb="FFCCCCFF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indexed="31"/>
      </bottom>
      <diagonal/>
    </border>
    <border>
      <left style="hair">
        <color indexed="31"/>
      </left>
      <right/>
      <top style="hair">
        <color indexed="31"/>
      </top>
      <bottom style="hair">
        <color rgb="FFCCCCFF"/>
      </bottom>
      <diagonal/>
    </border>
    <border>
      <left style="hair">
        <color indexed="31"/>
      </left>
      <right/>
      <top style="hair">
        <color indexed="31"/>
      </top>
      <bottom style="thick">
        <color auto="1"/>
      </bottom>
      <diagonal/>
    </border>
    <border>
      <left style="medium">
        <color auto="1"/>
      </left>
      <right style="hair">
        <color theme="0" tint="-0.24994659260841701"/>
      </right>
      <top style="thick">
        <color auto="1"/>
      </top>
      <bottom style="medium">
        <color auto="1"/>
      </bottom>
      <diagonal/>
    </border>
    <border>
      <left style="hair">
        <color theme="0" tint="-0.2499465926084170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rgb="FFCCCCFF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hair">
        <color rgb="FFCCCCFF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thick">
        <color auto="1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/>
      <bottom style="hair">
        <color rgb="FFCCCCF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medium">
        <color auto="1"/>
      </top>
      <bottom style="hair">
        <color indexed="22"/>
      </bottom>
      <diagonal/>
    </border>
    <border>
      <left/>
      <right style="hair">
        <color rgb="FFC0C0C0"/>
      </right>
      <top style="hair">
        <color rgb="FFCCCCFF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thick">
        <color auto="1"/>
      </bottom>
      <diagonal/>
    </border>
    <border>
      <left/>
      <right style="hair">
        <color indexed="22"/>
      </right>
      <top style="hair">
        <color rgb="FFCCCCFF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rgb="FFCCCCFF"/>
      </bottom>
      <diagonal/>
    </border>
    <border>
      <left/>
      <right style="hair">
        <color indexed="22"/>
      </right>
      <top style="hair">
        <color indexed="22"/>
      </top>
      <bottom style="thick">
        <color auto="1"/>
      </bottom>
      <diagonal/>
    </border>
    <border>
      <left/>
      <right style="hair">
        <color rgb="FFC0C0C0"/>
      </right>
      <top/>
      <bottom style="hair">
        <color rgb="FFCCCCFF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hair">
        <color rgb="FFC0C0C0"/>
      </left>
      <right style="medium">
        <color auto="1"/>
      </right>
      <top style="hair">
        <color rgb="FFCCCCFF"/>
      </top>
      <bottom style="hair">
        <color rgb="FFC0C0C0"/>
      </bottom>
      <diagonal/>
    </border>
    <border>
      <left/>
      <right style="medium">
        <color auto="1"/>
      </right>
      <top style="hair">
        <color rgb="FFCCCCFF"/>
      </top>
      <bottom/>
      <diagonal/>
    </border>
    <border>
      <left/>
      <right style="medium">
        <color auto="1"/>
      </right>
      <top style="hair">
        <color rgb="FFCCCCFF"/>
      </top>
      <bottom style="thick">
        <color auto="1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Fill="1"/>
    <xf numFmtId="165" fontId="9" fillId="0" borderId="19" xfId="0" applyNumberFormat="1" applyFont="1" applyBorder="1" applyProtection="1">
      <protection locked="0"/>
    </xf>
    <xf numFmtId="165" fontId="9" fillId="0" borderId="20" xfId="0" applyNumberFormat="1" applyFont="1" applyBorder="1" applyProtection="1">
      <protection locked="0"/>
    </xf>
    <xf numFmtId="165" fontId="14" fillId="0" borderId="20" xfId="0" applyNumberFormat="1" applyFont="1" applyBorder="1" applyProtection="1">
      <protection locked="0"/>
    </xf>
    <xf numFmtId="165" fontId="9" fillId="0" borderId="20" xfId="0" applyNumberFormat="1" applyFont="1" applyFill="1" applyBorder="1" applyProtection="1">
      <protection locked="0"/>
    </xf>
    <xf numFmtId="169" fontId="1" fillId="8" borderId="1" xfId="0" applyNumberFormat="1" applyFont="1" applyFill="1" applyBorder="1" applyAlignment="1" applyProtection="1">
      <alignment horizontal="center"/>
      <protection hidden="1"/>
    </xf>
    <xf numFmtId="165" fontId="9" fillId="0" borderId="23" xfId="0" applyNumberFormat="1" applyFont="1" applyBorder="1" applyProtection="1">
      <protection locked="0"/>
    </xf>
    <xf numFmtId="165" fontId="9" fillId="0" borderId="24" xfId="0" applyNumberFormat="1" applyFont="1" applyBorder="1" applyProtection="1">
      <protection locked="0"/>
    </xf>
    <xf numFmtId="165" fontId="9" fillId="0" borderId="25" xfId="0" applyNumberFormat="1" applyFont="1" applyBorder="1" applyProtection="1">
      <protection locked="0"/>
    </xf>
    <xf numFmtId="165" fontId="9" fillId="0" borderId="26" xfId="0" applyNumberFormat="1" applyFont="1" applyBorder="1" applyProtection="1">
      <protection locked="0"/>
    </xf>
    <xf numFmtId="165" fontId="9" fillId="0" borderId="27" xfId="0" applyNumberFormat="1" applyFont="1" applyBorder="1" applyProtection="1">
      <protection locked="0"/>
    </xf>
    <xf numFmtId="165" fontId="9" fillId="0" borderId="28" xfId="0" applyNumberFormat="1" applyFont="1" applyBorder="1" applyProtection="1">
      <protection locked="0"/>
    </xf>
    <xf numFmtId="165" fontId="9" fillId="0" borderId="29" xfId="0" applyNumberFormat="1" applyFont="1" applyBorder="1" applyProtection="1">
      <protection locked="0"/>
    </xf>
    <xf numFmtId="165" fontId="9" fillId="0" borderId="30" xfId="0" applyNumberFormat="1" applyFont="1" applyBorder="1" applyProtection="1">
      <protection locked="0"/>
    </xf>
    <xf numFmtId="165" fontId="9" fillId="0" borderId="31" xfId="0" applyNumberFormat="1" applyFont="1" applyBorder="1" applyProtection="1">
      <protection locked="0"/>
    </xf>
    <xf numFmtId="165" fontId="9" fillId="0" borderId="32" xfId="0" applyNumberFormat="1" applyFont="1" applyBorder="1" applyProtection="1">
      <protection locked="0"/>
    </xf>
    <xf numFmtId="165" fontId="9" fillId="0" borderId="33" xfId="0" applyNumberFormat="1" applyFont="1" applyBorder="1" applyProtection="1">
      <protection locked="0"/>
    </xf>
    <xf numFmtId="165" fontId="9" fillId="0" borderId="34" xfId="0" applyNumberFormat="1" applyFont="1" applyBorder="1" applyProtection="1">
      <protection locked="0"/>
    </xf>
    <xf numFmtId="165" fontId="9" fillId="0" borderId="48" xfId="0" applyNumberFormat="1" applyFont="1" applyBorder="1" applyProtection="1">
      <protection locked="0"/>
    </xf>
    <xf numFmtId="165" fontId="9" fillId="0" borderId="49" xfId="0" applyNumberFormat="1" applyFont="1" applyBorder="1" applyProtection="1">
      <protection locked="0"/>
    </xf>
    <xf numFmtId="165" fontId="14" fillId="0" borderId="49" xfId="0" applyNumberFormat="1" applyFont="1" applyBorder="1" applyProtection="1">
      <protection locked="0"/>
    </xf>
    <xf numFmtId="165" fontId="9" fillId="0" borderId="49" xfId="0" applyNumberFormat="1" applyFont="1" applyFill="1" applyBorder="1" applyProtection="1">
      <protection locked="0"/>
    </xf>
    <xf numFmtId="165" fontId="9" fillId="0" borderId="51" xfId="0" applyNumberFormat="1" applyFont="1" applyFill="1" applyBorder="1" applyProtection="1">
      <protection locked="0"/>
    </xf>
    <xf numFmtId="165" fontId="9" fillId="0" borderId="52" xfId="0" applyNumberFormat="1" applyFont="1" applyFill="1" applyBorder="1" applyProtection="1">
      <protection locked="0"/>
    </xf>
    <xf numFmtId="165" fontId="10" fillId="0" borderId="52" xfId="0" applyNumberFormat="1" applyFont="1" applyFill="1" applyBorder="1" applyProtection="1">
      <protection locked="0"/>
    </xf>
    <xf numFmtId="165" fontId="9" fillId="0" borderId="48" xfId="0" applyNumberFormat="1" applyFont="1" applyFill="1" applyBorder="1" applyProtection="1">
      <protection locked="0"/>
    </xf>
    <xf numFmtId="165" fontId="9" fillId="0" borderId="53" xfId="0" applyNumberFormat="1" applyFont="1" applyBorder="1" applyProtection="1">
      <protection locked="0"/>
    </xf>
    <xf numFmtId="165" fontId="9" fillId="0" borderId="54" xfId="0" applyNumberFormat="1" applyFont="1" applyFill="1" applyBorder="1" applyProtection="1">
      <protection locked="0"/>
    </xf>
    <xf numFmtId="0" fontId="13" fillId="10" borderId="0" xfId="0" applyFont="1" applyFill="1" applyBorder="1" applyProtection="1">
      <protection hidden="1"/>
    </xf>
    <xf numFmtId="0" fontId="8" fillId="9" borderId="0" xfId="0" applyFont="1" applyFill="1" applyBorder="1" applyAlignment="1" applyProtection="1">
      <protection hidden="1"/>
    </xf>
    <xf numFmtId="165" fontId="9" fillId="0" borderId="59" xfId="0" applyNumberFormat="1" applyFont="1" applyBorder="1" applyProtection="1">
      <protection locked="0"/>
    </xf>
    <xf numFmtId="165" fontId="9" fillId="0" borderId="16" xfId="0" applyNumberFormat="1" applyFont="1" applyBorder="1" applyProtection="1">
      <protection locked="0"/>
    </xf>
    <xf numFmtId="165" fontId="9" fillId="0" borderId="15" xfId="0" applyNumberFormat="1" applyFont="1" applyFill="1" applyBorder="1" applyProtection="1">
      <protection locked="0"/>
    </xf>
    <xf numFmtId="165" fontId="9" fillId="0" borderId="16" xfId="0" applyNumberFormat="1" applyFont="1" applyFill="1" applyBorder="1" applyProtection="1">
      <protection locked="0"/>
    </xf>
    <xf numFmtId="165" fontId="9" fillId="0" borderId="61" xfId="0" applyNumberFormat="1" applyFont="1" applyFill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165" fontId="10" fillId="8" borderId="0" xfId="0" applyNumberFormat="1" applyFont="1" applyFill="1" applyBorder="1" applyAlignment="1" applyProtection="1">
      <protection hidden="1"/>
    </xf>
    <xf numFmtId="165" fontId="9" fillId="0" borderId="25" xfId="0" applyNumberFormat="1" applyFont="1" applyFill="1" applyBorder="1" applyProtection="1">
      <protection locked="0"/>
    </xf>
    <xf numFmtId="165" fontId="9" fillId="0" borderId="26" xfId="0" applyNumberFormat="1" applyFont="1" applyFill="1" applyBorder="1" applyProtection="1">
      <protection locked="0"/>
    </xf>
    <xf numFmtId="165" fontId="9" fillId="0" borderId="69" xfId="0" applyNumberFormat="1" applyFont="1" applyFill="1" applyBorder="1" applyProtection="1">
      <protection locked="0"/>
    </xf>
    <xf numFmtId="165" fontId="9" fillId="0" borderId="70" xfId="0" applyNumberFormat="1" applyFont="1" applyFill="1" applyBorder="1" applyProtection="1">
      <protection locked="0"/>
    </xf>
    <xf numFmtId="165" fontId="9" fillId="0" borderId="71" xfId="0" applyNumberFormat="1" applyFont="1" applyFill="1" applyBorder="1" applyProtection="1">
      <protection locked="0"/>
    </xf>
    <xf numFmtId="165" fontId="9" fillId="0" borderId="72" xfId="0" applyNumberFormat="1" applyFont="1" applyFill="1" applyBorder="1" applyProtection="1">
      <protection locked="0"/>
    </xf>
    <xf numFmtId="165" fontId="9" fillId="0" borderId="73" xfId="0" applyNumberFormat="1" applyFont="1" applyFill="1" applyBorder="1" applyProtection="1">
      <protection locked="0"/>
    </xf>
    <xf numFmtId="165" fontId="9" fillId="0" borderId="32" xfId="0" applyNumberFormat="1" applyFont="1" applyFill="1" applyBorder="1" applyProtection="1">
      <protection locked="0"/>
    </xf>
    <xf numFmtId="165" fontId="9" fillId="0" borderId="74" xfId="0" applyNumberFormat="1" applyFont="1" applyFill="1" applyBorder="1" applyProtection="1">
      <protection locked="0"/>
    </xf>
    <xf numFmtId="165" fontId="9" fillId="0" borderId="75" xfId="0" applyNumberFormat="1" applyFont="1" applyFill="1" applyBorder="1" applyProtection="1">
      <protection locked="0"/>
    </xf>
    <xf numFmtId="165" fontId="9" fillId="0" borderId="77" xfId="0" applyNumberFormat="1" applyFont="1" applyBorder="1" applyProtection="1">
      <protection locked="0"/>
    </xf>
    <xf numFmtId="165" fontId="9" fillId="0" borderId="78" xfId="0" applyNumberFormat="1" applyFont="1" applyBorder="1" applyProtection="1">
      <protection locked="0"/>
    </xf>
    <xf numFmtId="165" fontId="9" fillId="0" borderId="73" xfId="0" applyNumberFormat="1" applyFont="1" applyBorder="1" applyProtection="1">
      <protection locked="0"/>
    </xf>
    <xf numFmtId="165" fontId="9" fillId="0" borderId="82" xfId="0" applyNumberFormat="1" applyFont="1" applyFill="1" applyBorder="1" applyProtection="1">
      <protection locked="0"/>
    </xf>
    <xf numFmtId="165" fontId="9" fillId="0" borderId="83" xfId="0" applyNumberFormat="1" applyFont="1" applyFill="1" applyBorder="1" applyProtection="1">
      <protection locked="0"/>
    </xf>
    <xf numFmtId="165" fontId="9" fillId="0" borderId="23" xfId="0" applyNumberFormat="1" applyFont="1" applyFill="1" applyBorder="1" applyProtection="1">
      <protection locked="0"/>
    </xf>
    <xf numFmtId="165" fontId="9" fillId="0" borderId="24" xfId="0" applyNumberFormat="1" applyFont="1" applyFill="1" applyBorder="1" applyProtection="1">
      <protection locked="0"/>
    </xf>
    <xf numFmtId="165" fontId="9" fillId="0" borderId="84" xfId="0" applyNumberFormat="1" applyFont="1" applyBorder="1" applyProtection="1">
      <protection locked="0"/>
    </xf>
    <xf numFmtId="165" fontId="9" fillId="0" borderId="85" xfId="0" applyNumberFormat="1" applyFont="1" applyBorder="1" applyProtection="1">
      <protection locked="0"/>
    </xf>
    <xf numFmtId="165" fontId="9" fillId="0" borderId="85" xfId="0" applyNumberFormat="1" applyFont="1" applyFill="1" applyBorder="1" applyProtection="1">
      <protection locked="0"/>
    </xf>
    <xf numFmtId="165" fontId="9" fillId="0" borderId="86" xfId="0" applyNumberFormat="1" applyFont="1" applyBorder="1" applyProtection="1">
      <protection locked="0"/>
    </xf>
    <xf numFmtId="165" fontId="9" fillId="0" borderId="87" xfId="0" applyNumberFormat="1" applyFont="1" applyBorder="1" applyProtection="1">
      <protection locked="0"/>
    </xf>
    <xf numFmtId="165" fontId="9" fillId="0" borderId="87" xfId="0" applyNumberFormat="1" applyFont="1" applyFill="1" applyBorder="1" applyProtection="1">
      <protection locked="0"/>
    </xf>
    <xf numFmtId="165" fontId="9" fillId="0" borderId="88" xfId="0" applyNumberFormat="1" applyFont="1" applyBorder="1" applyProtection="1">
      <protection locked="0"/>
    </xf>
    <xf numFmtId="165" fontId="9" fillId="0" borderId="89" xfId="0" applyNumberFormat="1" applyFont="1" applyFill="1" applyBorder="1" applyProtection="1">
      <protection locked="0"/>
    </xf>
    <xf numFmtId="165" fontId="9" fillId="0" borderId="90" xfId="0" applyNumberFormat="1" applyFont="1" applyFill="1" applyBorder="1" applyProtection="1">
      <protection locked="0"/>
    </xf>
    <xf numFmtId="165" fontId="9" fillId="0" borderId="91" xfId="0" applyNumberFormat="1" applyFont="1" applyFill="1" applyBorder="1" applyProtection="1">
      <protection locked="0"/>
    </xf>
    <xf numFmtId="165" fontId="9" fillId="0" borderId="92" xfId="0" applyNumberFormat="1" applyFont="1" applyFill="1" applyBorder="1" applyProtection="1">
      <protection locked="0"/>
    </xf>
    <xf numFmtId="165" fontId="9" fillId="0" borderId="84" xfId="0" applyNumberFormat="1" applyFont="1" applyFill="1" applyBorder="1" applyProtection="1">
      <protection locked="0"/>
    </xf>
    <xf numFmtId="165" fontId="9" fillId="0" borderId="93" xfId="0" applyNumberFormat="1" applyFont="1" applyBorder="1" applyProtection="1">
      <protection locked="0"/>
    </xf>
    <xf numFmtId="169" fontId="1" fillId="0" borderId="4" xfId="0" applyNumberFormat="1" applyFont="1" applyFill="1" applyBorder="1" applyAlignment="1" applyProtection="1">
      <alignment horizontal="center"/>
      <protection locked="0"/>
    </xf>
    <xf numFmtId="170" fontId="1" fillId="0" borderId="1" xfId="0" applyNumberFormat="1" applyFont="1" applyFill="1" applyBorder="1" applyAlignment="1" applyProtection="1">
      <alignment horizontal="center" vertical="center"/>
      <protection locked="0"/>
    </xf>
    <xf numFmtId="169" fontId="1" fillId="0" borderId="1" xfId="0" applyNumberFormat="1" applyFont="1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hidden="1"/>
    </xf>
    <xf numFmtId="0" fontId="3" fillId="8" borderId="10" xfId="0" applyFont="1" applyFill="1" applyBorder="1" applyProtection="1">
      <protection hidden="1"/>
    </xf>
    <xf numFmtId="0" fontId="3" fillId="5" borderId="45" xfId="0" applyFont="1" applyFill="1" applyBorder="1" applyAlignment="1" applyProtection="1">
      <alignment horizontal="center" vertical="center"/>
      <protection hidden="1"/>
    </xf>
    <xf numFmtId="0" fontId="3" fillId="8" borderId="10" xfId="0" applyFont="1" applyFill="1" applyBorder="1" applyAlignment="1" applyProtection="1">
      <alignment vertical="center"/>
      <protection hidden="1"/>
    </xf>
    <xf numFmtId="0" fontId="0" fillId="8" borderId="1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7" fillId="6" borderId="37" xfId="0" applyFont="1" applyFill="1" applyBorder="1" applyAlignment="1" applyProtection="1">
      <alignment horizontal="center" vertical="center"/>
      <protection hidden="1"/>
    </xf>
    <xf numFmtId="0" fontId="0" fillId="8" borderId="14" xfId="0" applyFill="1" applyBorder="1" applyProtection="1">
      <protection hidden="1"/>
    </xf>
    <xf numFmtId="0" fontId="0" fillId="8" borderId="16" xfId="0" applyFill="1" applyBorder="1" applyProtection="1"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/>
      <protection hidden="1"/>
    </xf>
    <xf numFmtId="0" fontId="0" fillId="8" borderId="15" xfId="0" applyFill="1" applyBorder="1" applyProtection="1">
      <protection hidden="1"/>
    </xf>
    <xf numFmtId="0" fontId="0" fillId="9" borderId="11" xfId="0" applyFill="1" applyBorder="1" applyProtection="1">
      <protection hidden="1"/>
    </xf>
    <xf numFmtId="0" fontId="0" fillId="9" borderId="0" xfId="0" applyFill="1" applyBorder="1" applyProtection="1">
      <protection hidden="1"/>
    </xf>
    <xf numFmtId="0" fontId="5" fillId="10" borderId="67" xfId="0" applyFont="1" applyFill="1" applyBorder="1" applyAlignment="1" applyProtection="1">
      <alignment horizontal="center" vertical="center"/>
      <protection hidden="1"/>
    </xf>
    <xf numFmtId="0" fontId="5" fillId="10" borderId="68" xfId="0" applyFont="1" applyFill="1" applyBorder="1" applyAlignment="1" applyProtection="1">
      <alignment horizontal="center" vertical="center"/>
      <protection hidden="1"/>
    </xf>
    <xf numFmtId="0" fontId="5" fillId="10" borderId="55" xfId="0" applyFont="1" applyFill="1" applyBorder="1" applyAlignment="1" applyProtection="1">
      <alignment horizontal="center" vertical="center"/>
      <protection hidden="1"/>
    </xf>
    <xf numFmtId="0" fontId="5" fillId="10" borderId="94" xfId="0" applyFont="1" applyFill="1" applyBorder="1" applyAlignment="1" applyProtection="1">
      <alignment horizontal="center" vertical="center"/>
      <protection hidden="1"/>
    </xf>
    <xf numFmtId="0" fontId="5" fillId="10" borderId="0" xfId="0" applyFont="1" applyFill="1" applyBorder="1" applyAlignment="1" applyProtection="1">
      <alignment horizontal="center" vertical="center"/>
      <protection hidden="1"/>
    </xf>
    <xf numFmtId="0" fontId="5" fillId="10" borderId="12" xfId="0" applyFont="1" applyFill="1" applyBorder="1" applyAlignment="1" applyProtection="1">
      <alignment horizontal="center" vertical="center"/>
      <protection hidden="1"/>
    </xf>
    <xf numFmtId="168" fontId="9" fillId="11" borderId="17" xfId="0" applyNumberFormat="1" applyFont="1" applyFill="1" applyBorder="1" applyProtection="1">
      <protection hidden="1"/>
    </xf>
    <xf numFmtId="167" fontId="9" fillId="11" borderId="7" xfId="0" applyNumberFormat="1" applyFont="1" applyFill="1" applyBorder="1" applyAlignment="1" applyProtection="1">
      <alignment horizontal="center" vertical="center"/>
      <protection hidden="1"/>
    </xf>
    <xf numFmtId="165" fontId="9" fillId="11" borderId="21" xfId="0" applyNumberFormat="1" applyFont="1" applyFill="1" applyBorder="1" applyAlignment="1" applyProtection="1">
      <alignment horizontal="center"/>
      <protection hidden="1"/>
    </xf>
    <xf numFmtId="168" fontId="9" fillId="11" borderId="13" xfId="0" applyNumberFormat="1" applyFont="1" applyFill="1" applyBorder="1" applyProtection="1">
      <protection hidden="1"/>
    </xf>
    <xf numFmtId="168" fontId="9" fillId="11" borderId="56" xfId="0" applyNumberFormat="1" applyFont="1" applyFill="1" applyBorder="1" applyProtection="1">
      <protection hidden="1"/>
    </xf>
    <xf numFmtId="167" fontId="9" fillId="11" borderId="15" xfId="0" applyNumberFormat="1" applyFont="1" applyFill="1" applyBorder="1" applyAlignment="1" applyProtection="1">
      <alignment horizontal="center" vertical="center"/>
      <protection hidden="1"/>
    </xf>
    <xf numFmtId="165" fontId="9" fillId="11" borderId="58" xfId="0" applyNumberFormat="1" applyFont="1" applyFill="1" applyBorder="1" applyAlignment="1" applyProtection="1">
      <alignment horizontal="center"/>
      <protection hidden="1"/>
    </xf>
    <xf numFmtId="0" fontId="9" fillId="8" borderId="11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Protection="1"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166" fontId="15" fillId="8" borderId="0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/>
      <protection hidden="1"/>
    </xf>
    <xf numFmtId="0" fontId="0" fillId="8" borderId="15" xfId="0" applyFill="1" applyBorder="1" applyAlignment="1" applyProtection="1">
      <alignment horizontal="center" vertical="center"/>
      <protection hidden="1"/>
    </xf>
    <xf numFmtId="0" fontId="19" fillId="8" borderId="18" xfId="0" applyFont="1" applyFill="1" applyBorder="1" applyProtection="1">
      <protection hidden="1"/>
    </xf>
    <xf numFmtId="0" fontId="5" fillId="10" borderId="80" xfId="0" applyFont="1" applyFill="1" applyBorder="1" applyAlignment="1" applyProtection="1">
      <alignment horizontal="center" vertical="center"/>
      <protection hidden="1"/>
    </xf>
    <xf numFmtId="0" fontId="5" fillId="10" borderId="81" xfId="0" applyFont="1" applyFill="1" applyBorder="1" applyAlignment="1" applyProtection="1">
      <alignment horizontal="center" vertical="center"/>
      <protection hidden="1"/>
    </xf>
    <xf numFmtId="167" fontId="9" fillId="11" borderId="62" xfId="0" applyNumberFormat="1" applyFont="1" applyFill="1" applyBorder="1" applyAlignment="1" applyProtection="1">
      <alignment horizontal="center" vertical="center"/>
      <protection hidden="1"/>
    </xf>
    <xf numFmtId="168" fontId="9" fillId="11" borderId="60" xfId="0" applyNumberFormat="1" applyFont="1" applyFill="1" applyBorder="1" applyProtection="1">
      <protection hidden="1"/>
    </xf>
    <xf numFmtId="164" fontId="0" fillId="8" borderId="0" xfId="0" applyNumberFormat="1" applyFill="1" applyBorder="1" applyAlignment="1" applyProtection="1">
      <alignment horizontal="center"/>
      <protection hidden="1"/>
    </xf>
    <xf numFmtId="170" fontId="1" fillId="8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0" xfId="0" applyFont="1" applyFill="1" applyBorder="1" applyAlignment="1" applyProtection="1">
      <alignment horizontal="center" vertical="center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5" fillId="9" borderId="80" xfId="0" applyFont="1" applyFill="1" applyBorder="1" applyAlignment="1" applyProtection="1">
      <alignment horizontal="center" vertical="center"/>
      <protection hidden="1"/>
    </xf>
    <xf numFmtId="0" fontId="5" fillId="9" borderId="8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Border="1" applyAlignment="1" applyProtection="1">
      <alignment horizontal="center" vertical="center"/>
      <protection hidden="1"/>
    </xf>
    <xf numFmtId="0" fontId="5" fillId="9" borderId="94" xfId="0" applyFont="1" applyFill="1" applyBorder="1" applyAlignment="1" applyProtection="1">
      <alignment horizontal="center" vertical="center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167" fontId="9" fillId="11" borderId="63" xfId="0" applyNumberFormat="1" applyFont="1" applyFill="1" applyBorder="1" applyAlignment="1" applyProtection="1">
      <alignment horizontal="center" vertical="center"/>
      <protection hidden="1"/>
    </xf>
    <xf numFmtId="167" fontId="9" fillId="11" borderId="64" xfId="0" applyNumberFormat="1" applyFont="1" applyFill="1" applyBorder="1" applyAlignment="1" applyProtection="1">
      <alignment horizontal="center" vertical="center"/>
      <protection hidden="1"/>
    </xf>
    <xf numFmtId="167" fontId="9" fillId="11" borderId="65" xfId="0" applyNumberFormat="1" applyFont="1" applyFill="1" applyBorder="1" applyAlignment="1" applyProtection="1">
      <alignment horizontal="center" vertical="center"/>
      <protection hidden="1"/>
    </xf>
    <xf numFmtId="168" fontId="9" fillId="11" borderId="14" xfId="0" applyNumberFormat="1" applyFont="1" applyFill="1" applyBorder="1" applyProtection="1">
      <protection hidden="1"/>
    </xf>
    <xf numFmtId="0" fontId="0" fillId="8" borderId="12" xfId="0" applyFill="1" applyBorder="1" applyProtection="1">
      <protection hidden="1"/>
    </xf>
    <xf numFmtId="0" fontId="11" fillId="8" borderId="0" xfId="0" applyFont="1" applyFill="1" applyBorder="1" applyAlignment="1" applyProtection="1">
      <protection hidden="1"/>
    </xf>
    <xf numFmtId="166" fontId="7" fillId="8" borderId="0" xfId="0" applyNumberFormat="1" applyFont="1" applyFill="1" applyBorder="1" applyAlignment="1" applyProtection="1">
      <alignment horizontal="center"/>
      <protection hidden="1"/>
    </xf>
    <xf numFmtId="0" fontId="11" fillId="8" borderId="0" xfId="0" applyFont="1" applyFill="1" applyBorder="1" applyProtection="1">
      <protection hidden="1"/>
    </xf>
    <xf numFmtId="167" fontId="9" fillId="11" borderId="66" xfId="0" applyNumberFormat="1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8" borderId="10" xfId="0" applyFont="1" applyFill="1" applyBorder="1" applyAlignment="1" applyProtection="1">
      <alignment vertical="center"/>
      <protection hidden="1"/>
    </xf>
    <xf numFmtId="0" fontId="1" fillId="8" borderId="0" xfId="0" applyFont="1" applyFill="1" applyBorder="1" applyAlignment="1" applyProtection="1">
      <protection hidden="1"/>
    </xf>
    <xf numFmtId="168" fontId="9" fillId="8" borderId="11" xfId="0" applyNumberFormat="1" applyFont="1" applyFill="1" applyBorder="1" applyProtection="1">
      <protection hidden="1"/>
    </xf>
    <xf numFmtId="167" fontId="9" fillId="8" borderId="0" xfId="0" applyNumberFormat="1" applyFont="1" applyFill="1" applyBorder="1" applyAlignment="1" applyProtection="1">
      <alignment horizontal="center" vertical="center"/>
      <protection hidden="1"/>
    </xf>
    <xf numFmtId="165" fontId="9" fillId="8" borderId="0" xfId="0" applyNumberFormat="1" applyFont="1" applyFill="1" applyBorder="1" applyProtection="1">
      <protection hidden="1"/>
    </xf>
    <xf numFmtId="166" fontId="12" fillId="8" borderId="0" xfId="0" applyNumberFormat="1" applyFont="1" applyFill="1" applyBorder="1" applyAlignment="1" applyProtection="1">
      <alignment horizontal="center"/>
      <protection hidden="1"/>
    </xf>
    <xf numFmtId="165" fontId="16" fillId="8" borderId="0" xfId="0" applyNumberFormat="1" applyFont="1" applyFill="1" applyBorder="1" applyProtection="1">
      <protection hidden="1"/>
    </xf>
    <xf numFmtId="165" fontId="9" fillId="8" borderId="12" xfId="0" applyNumberFormat="1" applyFont="1" applyFill="1" applyBorder="1" applyProtection="1">
      <protection hidden="1"/>
    </xf>
    <xf numFmtId="168" fontId="9" fillId="11" borderId="11" xfId="0" applyNumberFormat="1" applyFont="1" applyFill="1" applyBorder="1" applyProtection="1">
      <protection hidden="1"/>
    </xf>
    <xf numFmtId="167" fontId="9" fillId="11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Protection="1">
      <protection locked="0"/>
    </xf>
    <xf numFmtId="170" fontId="1" fillId="0" borderId="1" xfId="0" applyNumberFormat="1" applyFont="1" applyFill="1" applyBorder="1" applyAlignment="1" applyProtection="1">
      <alignment horizont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65" fontId="9" fillId="11" borderId="79" xfId="0" applyNumberFormat="1" applyFont="1" applyFill="1" applyBorder="1" applyProtection="1">
      <protection hidden="1"/>
    </xf>
    <xf numFmtId="165" fontId="9" fillId="11" borderId="76" xfId="0" applyNumberFormat="1" applyFont="1" applyFill="1" applyBorder="1" applyProtection="1">
      <protection hidden="1"/>
    </xf>
    <xf numFmtId="165" fontId="9" fillId="11" borderId="0" xfId="0" applyNumberFormat="1" applyFont="1" applyFill="1" applyBorder="1" applyProtection="1">
      <protection hidden="1"/>
    </xf>
    <xf numFmtId="165" fontId="9" fillId="11" borderId="12" xfId="0" applyNumberFormat="1" applyFont="1" applyFill="1" applyBorder="1" applyProtection="1">
      <protection hidden="1"/>
    </xf>
    <xf numFmtId="165" fontId="9" fillId="11" borderId="73" xfId="0" applyNumberFormat="1" applyFont="1" applyFill="1" applyBorder="1" applyProtection="1">
      <protection hidden="1"/>
    </xf>
    <xf numFmtId="165" fontId="9" fillId="11" borderId="32" xfId="0" applyNumberFormat="1" applyFont="1" applyFill="1" applyBorder="1" applyProtection="1">
      <protection hidden="1"/>
    </xf>
    <xf numFmtId="165" fontId="9" fillId="11" borderId="15" xfId="0" applyNumberFormat="1" applyFont="1" applyFill="1" applyBorder="1" applyProtection="1">
      <protection hidden="1"/>
    </xf>
    <xf numFmtId="165" fontId="9" fillId="11" borderId="16" xfId="0" applyNumberFormat="1" applyFont="1" applyFill="1" applyBorder="1" applyProtection="1">
      <protection hidden="1"/>
    </xf>
    <xf numFmtId="165" fontId="9" fillId="12" borderId="8" xfId="0" applyNumberFormat="1" applyFont="1" applyFill="1" applyBorder="1" applyProtection="1">
      <protection hidden="1"/>
    </xf>
    <xf numFmtId="165" fontId="9" fillId="11" borderId="22" xfId="0" applyNumberFormat="1" applyFont="1" applyFill="1" applyBorder="1" applyAlignment="1" applyProtection="1">
      <protection hidden="1"/>
    </xf>
    <xf numFmtId="165" fontId="9" fillId="12" borderId="22" xfId="0" applyNumberFormat="1" applyFont="1" applyFill="1" applyBorder="1" applyProtection="1">
      <protection hidden="1"/>
    </xf>
    <xf numFmtId="165" fontId="9" fillId="12" borderId="57" xfId="0" applyNumberFormat="1" applyFont="1" applyFill="1" applyBorder="1" applyProtection="1">
      <protection hidden="1"/>
    </xf>
    <xf numFmtId="165" fontId="9" fillId="11" borderId="57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protection hidden="1"/>
    </xf>
    <xf numFmtId="165" fontId="9" fillId="11" borderId="8" xfId="0" applyNumberFormat="1" applyFont="1" applyFill="1" applyBorder="1" applyAlignment="1" applyProtection="1">
      <alignment horizontal="center"/>
      <protection hidden="1"/>
    </xf>
    <xf numFmtId="165" fontId="9" fillId="11" borderId="57" xfId="0" applyNumberFormat="1" applyFont="1" applyFill="1" applyBorder="1" applyAlignment="1" applyProtection="1">
      <alignment horizontal="center"/>
      <protection hidden="1"/>
    </xf>
    <xf numFmtId="165" fontId="9" fillId="4" borderId="76" xfId="0" applyNumberFormat="1" applyFont="1" applyFill="1" applyBorder="1" applyAlignment="1" applyProtection="1">
      <protection locked="0"/>
    </xf>
    <xf numFmtId="169" fontId="9" fillId="11" borderId="96" xfId="0" applyNumberFormat="1" applyFont="1" applyFill="1" applyBorder="1" applyAlignment="1" applyProtection="1">
      <alignment horizontal="center"/>
      <protection hidden="1"/>
    </xf>
    <xf numFmtId="169" fontId="9" fillId="11" borderId="97" xfId="0" applyNumberFormat="1" applyFont="1" applyFill="1" applyBorder="1" applyAlignment="1" applyProtection="1">
      <alignment horizontal="center"/>
      <protection hidden="1"/>
    </xf>
    <xf numFmtId="165" fontId="9" fillId="12" borderId="15" xfId="0" applyNumberFormat="1" applyFont="1" applyFill="1" applyBorder="1" applyProtection="1">
      <protection hidden="1"/>
    </xf>
    <xf numFmtId="165" fontId="9" fillId="11" borderId="15" xfId="0" applyNumberFormat="1" applyFont="1" applyFill="1" applyBorder="1" applyAlignment="1" applyProtection="1">
      <protection hidden="1"/>
    </xf>
    <xf numFmtId="165" fontId="9" fillId="11" borderId="15" xfId="0" applyNumberFormat="1" applyFont="1" applyFill="1" applyBorder="1" applyAlignment="1" applyProtection="1">
      <alignment horizontal="center"/>
      <protection hidden="1"/>
    </xf>
    <xf numFmtId="169" fontId="9" fillId="11" borderId="95" xfId="0" applyNumberFormat="1" applyFont="1" applyFill="1" applyBorder="1" applyAlignment="1" applyProtection="1">
      <alignment horizontal="center" vertical="center"/>
      <protection hidden="1"/>
    </xf>
    <xf numFmtId="169" fontId="9" fillId="11" borderId="30" xfId="0" applyNumberFormat="1" applyFont="1" applyFill="1" applyBorder="1" applyAlignment="1" applyProtection="1">
      <alignment horizontal="center" vertical="center"/>
      <protection hidden="1"/>
    </xf>
    <xf numFmtId="169" fontId="9" fillId="11" borderId="34" xfId="0" applyNumberFormat="1" applyFont="1" applyFill="1" applyBorder="1" applyAlignment="1" applyProtection="1">
      <alignment horizontal="center" vertical="center"/>
      <protection hidden="1"/>
    </xf>
    <xf numFmtId="169" fontId="9" fillId="11" borderId="96" xfId="0" applyNumberFormat="1" applyFont="1" applyFill="1" applyBorder="1" applyAlignment="1" applyProtection="1">
      <alignment horizontal="center" vertical="center"/>
      <protection hidden="1"/>
    </xf>
    <xf numFmtId="169" fontId="9" fillId="11" borderId="97" xfId="0" applyNumberFormat="1" applyFont="1" applyFill="1" applyBorder="1" applyAlignment="1" applyProtection="1">
      <alignment horizontal="center" vertical="center"/>
      <protection hidden="1"/>
    </xf>
    <xf numFmtId="169" fontId="9" fillId="11" borderId="32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0" fontId="0" fillId="8" borderId="0" xfId="0" applyFill="1"/>
    <xf numFmtId="0" fontId="9" fillId="8" borderId="0" xfId="0" applyFont="1" applyFill="1" applyProtection="1">
      <protection hidden="1"/>
    </xf>
    <xf numFmtId="169" fontId="9" fillId="8" borderId="0" xfId="0" applyNumberFormat="1" applyFont="1" applyFill="1" applyProtection="1">
      <protection hidden="1"/>
    </xf>
    <xf numFmtId="0" fontId="0" fillId="0" borderId="0" xfId="0" applyFill="1" applyBorder="1" applyAlignment="1"/>
    <xf numFmtId="0" fontId="3" fillId="5" borderId="42" xfId="0" applyFont="1" applyFill="1" applyBorder="1" applyAlignment="1" applyProtection="1">
      <alignment horizontal="center" vertical="center"/>
      <protection hidden="1"/>
    </xf>
    <xf numFmtId="0" fontId="3" fillId="5" borderId="43" xfId="0" applyFont="1" applyFill="1" applyBorder="1" applyAlignment="1" applyProtection="1">
      <alignment horizontal="center" vertical="center"/>
      <protection hidden="1"/>
    </xf>
    <xf numFmtId="0" fontId="3" fillId="5" borderId="46" xfId="0" applyFont="1" applyFill="1" applyBorder="1" applyAlignment="1" applyProtection="1">
      <alignment horizontal="center" vertical="center"/>
      <protection hidden="1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6" borderId="35" xfId="0" applyFont="1" applyFill="1" applyBorder="1" applyAlignment="1" applyProtection="1">
      <alignment horizontal="center" vertical="center"/>
      <protection hidden="1"/>
    </xf>
    <xf numFmtId="0" fontId="17" fillId="6" borderId="36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Protection="1">
      <protection hidden="1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2" fillId="6" borderId="41" xfId="0" applyFont="1" applyFill="1" applyBorder="1" applyAlignment="1" applyProtection="1">
      <alignment horizontal="center" vertical="center"/>
      <protection hidden="1"/>
    </xf>
    <xf numFmtId="0" fontId="0" fillId="8" borderId="0" xfId="0" applyFill="1" applyBorder="1" applyProtection="1">
      <protection hidden="1"/>
    </xf>
    <xf numFmtId="0" fontId="1" fillId="8" borderId="0" xfId="0" applyFont="1" applyFill="1" applyBorder="1" applyAlignment="1" applyProtection="1">
      <alignment horizontal="right"/>
      <protection hidden="1"/>
    </xf>
    <xf numFmtId="0" fontId="3" fillId="8" borderId="0" xfId="0" applyFont="1" applyFill="1" applyBorder="1" applyAlignment="1" applyProtection="1">
      <alignment horizontal="right" vertical="center"/>
      <protection hidden="1"/>
    </xf>
    <xf numFmtId="0" fontId="3" fillId="5" borderId="44" xfId="0" applyFont="1" applyFill="1" applyBorder="1" applyAlignment="1" applyProtection="1">
      <alignment horizontal="center" vertical="center"/>
      <protection hidden="1"/>
    </xf>
    <xf numFmtId="0" fontId="17" fillId="6" borderId="3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6" xfId="0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0" fillId="2" borderId="46" xfId="0" applyFill="1" applyBorder="1" applyAlignment="1" applyProtection="1">
      <alignment horizontal="center" vertical="center"/>
      <protection hidden="1"/>
    </xf>
    <xf numFmtId="0" fontId="17" fillId="3" borderId="35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/>
      <protection hidden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0" borderId="47" xfId="0" applyFont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protection hidden="1"/>
    </xf>
    <xf numFmtId="0" fontId="1" fillId="8" borderId="0" xfId="0" applyFont="1" applyFill="1" applyBorder="1" applyAlignment="1" applyProtection="1">
      <alignment vertical="center"/>
      <protection hidden="1"/>
    </xf>
    <xf numFmtId="0" fontId="0" fillId="0" borderId="45" xfId="0" applyBorder="1" applyAlignment="1" applyProtection="1">
      <alignment vertical="center"/>
      <protection hidden="1"/>
    </xf>
    <xf numFmtId="0" fontId="18" fillId="8" borderId="10" xfId="0" applyFont="1" applyFill="1" applyBorder="1" applyAlignment="1" applyProtection="1">
      <protection hidden="1"/>
    </xf>
    <xf numFmtId="0" fontId="19" fillId="8" borderId="10" xfId="0" applyFont="1" applyFill="1" applyBorder="1" applyAlignment="1" applyProtection="1"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6" fillId="2" borderId="42" xfId="0" applyFont="1" applyFill="1" applyBorder="1" applyAlignment="1" applyProtection="1">
      <alignment horizontal="center" vertical="center"/>
      <protection hidden="1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Border="1" applyAlignment="1" applyProtection="1">
      <protection hidden="1"/>
    </xf>
    <xf numFmtId="0" fontId="2" fillId="7" borderId="39" xfId="0" applyFont="1" applyFill="1" applyBorder="1" applyAlignment="1" applyProtection="1">
      <alignment horizontal="center" vertical="center"/>
      <protection hidden="1"/>
    </xf>
    <xf numFmtId="0" fontId="0" fillId="7" borderId="40" xfId="0" applyFill="1" applyBorder="1" applyAlignment="1" applyProtection="1">
      <alignment horizontal="center" vertical="center"/>
      <protection hidden="1"/>
    </xf>
    <xf numFmtId="0" fontId="0" fillId="7" borderId="41" xfId="0" applyFill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Fill="1" applyBorder="1" applyAlignment="1"/>
  </cellXfs>
  <cellStyles count="1">
    <cellStyle name="Standaard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E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FD3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indexed="48"/>
  </sheetPr>
  <dimension ref="A1:AA45"/>
  <sheetViews>
    <sheetView showGridLines="0" showRowColHeaders="0" zoomScaleNormal="100" workbookViewId="0">
      <selection activeCell="D5" sqref="D5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1" width="7.109375" hidden="1" customWidth="1"/>
    <col min="22" max="26" width="0" hidden="1" customWidth="1"/>
    <col min="27" max="27" width="7.109375" hidden="1" customWidth="1"/>
    <col min="28" max="16384" width="8.77734375" hidden="1"/>
  </cols>
  <sheetData>
    <row r="1" spans="1:20" ht="18.75" customHeight="1" thickTop="1" x14ac:dyDescent="0.4">
      <c r="B1" s="148">
        <v>2022</v>
      </c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87"/>
      <c r="I2" s="188"/>
      <c r="J2" s="188"/>
      <c r="K2" s="189"/>
      <c r="L2" s="78"/>
      <c r="M2" s="190" t="s">
        <v>14</v>
      </c>
      <c r="N2" s="191"/>
      <c r="O2" s="79">
        <f>B1</f>
        <v>2022</v>
      </c>
      <c r="P2" s="78"/>
      <c r="Q2" s="192"/>
      <c r="R2" s="193"/>
      <c r="S2" s="194"/>
      <c r="T2" s="179"/>
    </row>
    <row r="3" spans="1:20" ht="18.75" customHeight="1" thickTop="1" thickBot="1" x14ac:dyDescent="0.3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87" t="s">
        <v>2</v>
      </c>
      <c r="E4" s="88" t="s">
        <v>3</v>
      </c>
      <c r="F4" s="31"/>
      <c r="G4" s="87" t="s">
        <v>2</v>
      </c>
      <c r="H4" s="88" t="s">
        <v>3</v>
      </c>
      <c r="I4" s="31"/>
      <c r="J4" s="87" t="s">
        <v>2</v>
      </c>
      <c r="K4" s="88" t="s">
        <v>3</v>
      </c>
      <c r="L4" s="31"/>
      <c r="M4" s="87" t="s">
        <v>2</v>
      </c>
      <c r="N4" s="88" t="s">
        <v>3</v>
      </c>
      <c r="O4" s="31"/>
      <c r="P4" s="89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3">
        <f>DATE(O2,1,1)</f>
        <v>44562</v>
      </c>
      <c r="C5" s="94">
        <f>DATE(O2,1,1)</f>
        <v>44562</v>
      </c>
      <c r="D5" s="9"/>
      <c r="E5" s="10"/>
      <c r="F5" s="159">
        <f>IF(E5="",0,(E5-D5))</f>
        <v>0</v>
      </c>
      <c r="G5" s="9"/>
      <c r="H5" s="10"/>
      <c r="I5" s="159">
        <f>IF(H5="",0,(H5-G5))</f>
        <v>0</v>
      </c>
      <c r="J5" s="9"/>
      <c r="K5" s="14"/>
      <c r="L5" s="160">
        <f>IF(K5="",0,(K5-J5))</f>
        <v>0</v>
      </c>
      <c r="M5" s="9"/>
      <c r="N5" s="14"/>
      <c r="O5" s="161">
        <f>IF(N5="",0,(N5-M5))</f>
        <v>0</v>
      </c>
      <c r="P5" s="95">
        <f>(F5+I5+L5+O5)</f>
        <v>0</v>
      </c>
      <c r="Q5" s="173" t="str">
        <f ca="1">IF(WEEKDAY(B5)=1,IF(DAY(B5)&lt;=6,SUM(P5:OFFSET(P5,-(DAY(B5)-1),0)),SUM(P5:OFFSET(P5,-6,0))),"")</f>
        <v/>
      </c>
      <c r="R5" s="57"/>
      <c r="S5" s="4"/>
      <c r="T5" s="181"/>
    </row>
    <row r="6" spans="1:20" s="3" customFormat="1" ht="11.25" customHeight="1" x14ac:dyDescent="0.2">
      <c r="A6" s="2"/>
      <c r="B6" s="96">
        <f>B5+1</f>
        <v>44563</v>
      </c>
      <c r="C6" s="94">
        <f>C5+1</f>
        <v>44563</v>
      </c>
      <c r="D6" s="11"/>
      <c r="E6" s="12"/>
      <c r="F6" s="159">
        <f t="shared" ref="F6:F35" si="0">IF(E6="",0,(E6-D6))</f>
        <v>0</v>
      </c>
      <c r="G6" s="11"/>
      <c r="H6" s="12"/>
      <c r="I6" s="159">
        <f t="shared" ref="I6:I35" si="1">IF(H6="",0,(H6-G6))</f>
        <v>0</v>
      </c>
      <c r="J6" s="15"/>
      <c r="K6" s="16"/>
      <c r="L6" s="160">
        <f t="shared" ref="L6:L35" si="2">IF(K6="",0,(K6-J6))</f>
        <v>0</v>
      </c>
      <c r="M6" s="15"/>
      <c r="N6" s="16"/>
      <c r="O6" s="161">
        <f t="shared" ref="O6:O35" si="3">IF(N6="",0,(N6-M6))</f>
        <v>0</v>
      </c>
      <c r="P6" s="95">
        <f t="shared" ref="P6:P35" si="4">(F6+I6+L6+O6)</f>
        <v>0</v>
      </c>
      <c r="Q6" s="174">
        <f ca="1">IF(WEEKDAY(B6)=1,IF(DAY(B6)&lt;=6,SUM(P6:OFFSET(P6,-(DAY(B6)-1),0)),SUM(P6:OFFSET(P6,-6,0))),"")</f>
        <v>0</v>
      </c>
      <c r="R6" s="58"/>
      <c r="S6" s="5"/>
      <c r="T6" s="181"/>
    </row>
    <row r="7" spans="1:20" s="2" customFormat="1" ht="11.25" customHeight="1" x14ac:dyDescent="0.2">
      <c r="B7" s="96">
        <f t="shared" ref="B7:B35" si="5">B6+1</f>
        <v>44564</v>
      </c>
      <c r="C7" s="94">
        <f t="shared" ref="C7:C34" si="6">C6+1</f>
        <v>44564</v>
      </c>
      <c r="D7" s="11"/>
      <c r="E7" s="12"/>
      <c r="F7" s="159">
        <f t="shared" si="0"/>
        <v>0</v>
      </c>
      <c r="G7" s="11"/>
      <c r="H7" s="12"/>
      <c r="I7" s="159">
        <f t="shared" si="1"/>
        <v>0</v>
      </c>
      <c r="J7" s="15"/>
      <c r="K7" s="16"/>
      <c r="L7" s="160">
        <f t="shared" si="2"/>
        <v>0</v>
      </c>
      <c r="M7" s="15"/>
      <c r="N7" s="16"/>
      <c r="O7" s="161">
        <f t="shared" si="3"/>
        <v>0</v>
      </c>
      <c r="P7" s="95">
        <f t="shared" si="4"/>
        <v>0</v>
      </c>
      <c r="Q7" s="174" t="str">
        <f ca="1">IF(WEEKDAY(B7)=1,IF(DAY(B7)&lt;=6,SUM(P7:OFFSET(P7,-(DAY(B7)-1),0)),SUM(P7:OFFSET(P7,-6,0))),"")</f>
        <v/>
      </c>
      <c r="R7" s="58"/>
      <c r="S7" s="6"/>
      <c r="T7" s="181"/>
    </row>
    <row r="8" spans="1:20" s="2" customFormat="1" ht="11.25" customHeight="1" x14ac:dyDescent="0.2">
      <c r="B8" s="96">
        <f t="shared" si="5"/>
        <v>44565</v>
      </c>
      <c r="C8" s="94">
        <f t="shared" si="6"/>
        <v>44565</v>
      </c>
      <c r="D8" s="11"/>
      <c r="E8" s="12"/>
      <c r="F8" s="159">
        <f t="shared" si="0"/>
        <v>0</v>
      </c>
      <c r="G8" s="11"/>
      <c r="H8" s="12"/>
      <c r="I8" s="159">
        <f t="shared" si="1"/>
        <v>0</v>
      </c>
      <c r="J8" s="15"/>
      <c r="K8" s="16"/>
      <c r="L8" s="160">
        <f t="shared" si="2"/>
        <v>0</v>
      </c>
      <c r="M8" s="15"/>
      <c r="N8" s="16"/>
      <c r="O8" s="161">
        <f t="shared" si="3"/>
        <v>0</v>
      </c>
      <c r="P8" s="95">
        <f t="shared" si="4"/>
        <v>0</v>
      </c>
      <c r="Q8" s="174" t="str">
        <f ca="1">IF(WEEKDAY(B8)=1,IF(DAY(B8)&lt;=6,SUM(P8:OFFSET(P8,-(DAY(B8)-1),0)),SUM(P8:OFFSET(P8,-6,0))),"")</f>
        <v/>
      </c>
      <c r="R8" s="58"/>
      <c r="S8" s="5"/>
      <c r="T8" s="181"/>
    </row>
    <row r="9" spans="1:20" s="2" customFormat="1" ht="11.25" customHeight="1" x14ac:dyDescent="0.2">
      <c r="B9" s="96">
        <f t="shared" si="5"/>
        <v>44566</v>
      </c>
      <c r="C9" s="94">
        <f t="shared" si="6"/>
        <v>44566</v>
      </c>
      <c r="D9" s="11"/>
      <c r="E9" s="13"/>
      <c r="F9" s="159">
        <f t="shared" si="0"/>
        <v>0</v>
      </c>
      <c r="G9" s="11"/>
      <c r="H9" s="13"/>
      <c r="I9" s="159">
        <f t="shared" si="1"/>
        <v>0</v>
      </c>
      <c r="J9" s="15"/>
      <c r="K9" s="16"/>
      <c r="L9" s="160">
        <f t="shared" si="2"/>
        <v>0</v>
      </c>
      <c r="M9" s="15"/>
      <c r="N9" s="16"/>
      <c r="O9" s="161">
        <f t="shared" si="3"/>
        <v>0</v>
      </c>
      <c r="P9" s="95">
        <f t="shared" si="4"/>
        <v>0</v>
      </c>
      <c r="Q9" s="174" t="str">
        <f ca="1">IF(WEEKDAY(B9)=1,IF(DAY(B9)&lt;=6,SUM(P9:OFFSET(P9,-(DAY(B9)-1),0)),SUM(P9:OFFSET(P9,-6,0))),"")</f>
        <v/>
      </c>
      <c r="R9" s="59"/>
      <c r="S9" s="7"/>
      <c r="T9" s="181"/>
    </row>
    <row r="10" spans="1:20" s="2" customFormat="1" ht="11.25" customHeight="1" x14ac:dyDescent="0.2">
      <c r="B10" s="96">
        <f t="shared" si="5"/>
        <v>44567</v>
      </c>
      <c r="C10" s="94">
        <f t="shared" si="6"/>
        <v>44567</v>
      </c>
      <c r="D10" s="11"/>
      <c r="E10" s="12"/>
      <c r="F10" s="159">
        <f t="shared" si="0"/>
        <v>0</v>
      </c>
      <c r="G10" s="11"/>
      <c r="H10" s="12"/>
      <c r="I10" s="159">
        <f t="shared" si="1"/>
        <v>0</v>
      </c>
      <c r="J10" s="15"/>
      <c r="K10" s="16"/>
      <c r="L10" s="160">
        <f t="shared" si="2"/>
        <v>0</v>
      </c>
      <c r="M10" s="15"/>
      <c r="N10" s="16"/>
      <c r="O10" s="161">
        <f t="shared" si="3"/>
        <v>0</v>
      </c>
      <c r="P10" s="95">
        <f t="shared" si="4"/>
        <v>0</v>
      </c>
      <c r="Q10" s="174" t="str">
        <f ca="1">IF(WEEKDAY(B10)=1,IF(DAY(B10)&lt;=6,SUM(P10:OFFSET(P10,-(DAY(B10)-1),0)),SUM(P10:OFFSET(P10,-6,0))),"")</f>
        <v/>
      </c>
      <c r="R10" s="58"/>
      <c r="S10" s="5"/>
      <c r="T10" s="181"/>
    </row>
    <row r="11" spans="1:20" s="2" customFormat="1" ht="11.25" customHeight="1" x14ac:dyDescent="0.2">
      <c r="B11" s="96">
        <f t="shared" si="5"/>
        <v>44568</v>
      </c>
      <c r="C11" s="94">
        <f t="shared" si="6"/>
        <v>44568</v>
      </c>
      <c r="D11" s="11"/>
      <c r="E11" s="12"/>
      <c r="F11" s="159">
        <f t="shared" si="0"/>
        <v>0</v>
      </c>
      <c r="G11" s="11"/>
      <c r="H11" s="12"/>
      <c r="I11" s="159">
        <f t="shared" si="1"/>
        <v>0</v>
      </c>
      <c r="J11" s="15"/>
      <c r="K11" s="16"/>
      <c r="L11" s="160">
        <f t="shared" si="2"/>
        <v>0</v>
      </c>
      <c r="M11" s="15"/>
      <c r="N11" s="16"/>
      <c r="O11" s="161">
        <f t="shared" si="3"/>
        <v>0</v>
      </c>
      <c r="P11" s="95">
        <f t="shared" si="4"/>
        <v>0</v>
      </c>
      <c r="Q11" s="174" t="str">
        <f ca="1">IF(WEEKDAY(B11)=1,IF(DAY(B11)&lt;=6,SUM(P11:OFFSET(P11,-(DAY(B11)-1),0)),SUM(P11:OFFSET(P11,-6,0))),"")</f>
        <v/>
      </c>
      <c r="R11" s="58"/>
      <c r="S11" s="5"/>
      <c r="T11" s="181"/>
    </row>
    <row r="12" spans="1:20" s="2" customFormat="1" ht="11.25" customHeight="1" x14ac:dyDescent="0.2">
      <c r="B12" s="96">
        <f t="shared" si="5"/>
        <v>44569</v>
      </c>
      <c r="C12" s="94">
        <f t="shared" si="6"/>
        <v>44569</v>
      </c>
      <c r="D12" s="11"/>
      <c r="E12" s="12"/>
      <c r="F12" s="159">
        <f t="shared" si="0"/>
        <v>0</v>
      </c>
      <c r="G12" s="11"/>
      <c r="H12" s="12"/>
      <c r="I12" s="159">
        <f t="shared" si="1"/>
        <v>0</v>
      </c>
      <c r="J12" s="15"/>
      <c r="K12" s="16"/>
      <c r="L12" s="160">
        <f t="shared" si="2"/>
        <v>0</v>
      </c>
      <c r="M12" s="15"/>
      <c r="N12" s="16"/>
      <c r="O12" s="161">
        <f t="shared" si="3"/>
        <v>0</v>
      </c>
      <c r="P12" s="95">
        <f t="shared" si="4"/>
        <v>0</v>
      </c>
      <c r="Q12" s="174" t="str">
        <f ca="1">IF(WEEKDAY(B12)=1,IF(DAY(B12)&lt;=6,SUM(P12:OFFSET(P12,-(DAY(B12)-1),0)),SUM(P12:OFFSET(P12,-6,0))),"")</f>
        <v/>
      </c>
      <c r="R12" s="58"/>
      <c r="S12" s="5"/>
      <c r="T12" s="181"/>
    </row>
    <row r="13" spans="1:20" s="3" customFormat="1" ht="11.25" customHeight="1" x14ac:dyDescent="0.2">
      <c r="A13" s="2"/>
      <c r="B13" s="96">
        <f t="shared" si="5"/>
        <v>44570</v>
      </c>
      <c r="C13" s="94">
        <f t="shared" si="6"/>
        <v>44570</v>
      </c>
      <c r="D13" s="11"/>
      <c r="E13" s="12"/>
      <c r="F13" s="159">
        <f t="shared" si="0"/>
        <v>0</v>
      </c>
      <c r="G13" s="11"/>
      <c r="H13" s="12"/>
      <c r="I13" s="159">
        <f t="shared" si="1"/>
        <v>0</v>
      </c>
      <c r="J13" s="15"/>
      <c r="K13" s="16"/>
      <c r="L13" s="160">
        <f t="shared" si="2"/>
        <v>0</v>
      </c>
      <c r="M13" s="15"/>
      <c r="N13" s="16"/>
      <c r="O13" s="161">
        <f t="shared" si="3"/>
        <v>0</v>
      </c>
      <c r="P13" s="95">
        <f t="shared" si="4"/>
        <v>0</v>
      </c>
      <c r="Q13" s="174">
        <f ca="1">IF(WEEKDAY(B13)=1,IF(DAY(B13)&lt;=6,SUM(P13:OFFSET(P13,-(DAY(B13)-1),0)),SUM(P13:OFFSET(P13,-6,0))),"")</f>
        <v>0</v>
      </c>
      <c r="R13" s="58"/>
      <c r="S13" s="5"/>
      <c r="T13" s="181"/>
    </row>
    <row r="14" spans="1:20" s="2" customFormat="1" ht="11.25" customHeight="1" x14ac:dyDescent="0.2">
      <c r="B14" s="96">
        <f t="shared" si="5"/>
        <v>44571</v>
      </c>
      <c r="C14" s="94">
        <f t="shared" si="6"/>
        <v>44571</v>
      </c>
      <c r="D14" s="11"/>
      <c r="E14" s="12"/>
      <c r="F14" s="159">
        <f t="shared" si="0"/>
        <v>0</v>
      </c>
      <c r="G14" s="11"/>
      <c r="H14" s="12"/>
      <c r="I14" s="159">
        <f t="shared" si="1"/>
        <v>0</v>
      </c>
      <c r="J14" s="15"/>
      <c r="K14" s="16"/>
      <c r="L14" s="160">
        <f t="shared" si="2"/>
        <v>0</v>
      </c>
      <c r="M14" s="15"/>
      <c r="N14" s="16"/>
      <c r="O14" s="161">
        <f t="shared" si="3"/>
        <v>0</v>
      </c>
      <c r="P14" s="95">
        <f t="shared" si="4"/>
        <v>0</v>
      </c>
      <c r="Q14" s="174" t="str">
        <f ca="1">IF(WEEKDAY(B14)=1,IF(DAY(B14)&lt;=6,SUM(P14:OFFSET(P14,-(DAY(B14)-1),0)),SUM(P14:OFFSET(P14,-6,0))),"")</f>
        <v/>
      </c>
      <c r="R14" s="58"/>
      <c r="S14" s="5"/>
      <c r="T14" s="181"/>
    </row>
    <row r="15" spans="1:20" s="2" customFormat="1" ht="11.25" customHeight="1" x14ac:dyDescent="0.2">
      <c r="B15" s="96">
        <f t="shared" si="5"/>
        <v>44572</v>
      </c>
      <c r="C15" s="94">
        <f t="shared" si="6"/>
        <v>44572</v>
      </c>
      <c r="D15" s="11"/>
      <c r="E15" s="12"/>
      <c r="F15" s="159">
        <f t="shared" si="0"/>
        <v>0</v>
      </c>
      <c r="G15" s="11"/>
      <c r="H15" s="12"/>
      <c r="I15" s="159">
        <f t="shared" si="1"/>
        <v>0</v>
      </c>
      <c r="J15" s="15"/>
      <c r="K15" s="16"/>
      <c r="L15" s="160">
        <f t="shared" si="2"/>
        <v>0</v>
      </c>
      <c r="M15" s="15"/>
      <c r="N15" s="16"/>
      <c r="O15" s="161">
        <f t="shared" si="3"/>
        <v>0</v>
      </c>
      <c r="P15" s="95">
        <f t="shared" si="4"/>
        <v>0</v>
      </c>
      <c r="Q15" s="174" t="str">
        <f ca="1">IF(WEEKDAY(B15)=1,IF(DAY(B15)&lt;=6,SUM(P15:OFFSET(P15,-(DAY(B15)-1),0)),SUM(P15:OFFSET(P15,-6,0))),"")</f>
        <v/>
      </c>
      <c r="R15" s="58"/>
      <c r="S15" s="5"/>
      <c r="T15" s="181"/>
    </row>
    <row r="16" spans="1:20" s="2" customFormat="1" ht="11.25" customHeight="1" x14ac:dyDescent="0.2">
      <c r="B16" s="96">
        <f t="shared" si="5"/>
        <v>44573</v>
      </c>
      <c r="C16" s="94">
        <f t="shared" si="6"/>
        <v>44573</v>
      </c>
      <c r="D16" s="11"/>
      <c r="E16" s="13"/>
      <c r="F16" s="159">
        <f t="shared" si="0"/>
        <v>0</v>
      </c>
      <c r="G16" s="11"/>
      <c r="H16" s="13"/>
      <c r="I16" s="159">
        <f t="shared" si="1"/>
        <v>0</v>
      </c>
      <c r="J16" s="15"/>
      <c r="K16" s="16"/>
      <c r="L16" s="160">
        <f t="shared" si="2"/>
        <v>0</v>
      </c>
      <c r="M16" s="15"/>
      <c r="N16" s="16"/>
      <c r="O16" s="161">
        <f t="shared" si="3"/>
        <v>0</v>
      </c>
      <c r="P16" s="95">
        <f t="shared" si="4"/>
        <v>0</v>
      </c>
      <c r="Q16" s="174" t="str">
        <f ca="1">IF(WEEKDAY(B16)=1,IF(DAY(B16)&lt;=6,SUM(P16:OFFSET(P16,-(DAY(B16)-1),0)),SUM(P16:OFFSET(P16,-6,0))),"")</f>
        <v/>
      </c>
      <c r="R16" s="59"/>
      <c r="S16" s="7"/>
      <c r="T16" s="181"/>
    </row>
    <row r="17" spans="1:20" s="2" customFormat="1" ht="11.25" customHeight="1" x14ac:dyDescent="0.2">
      <c r="B17" s="96">
        <f t="shared" si="5"/>
        <v>44574</v>
      </c>
      <c r="C17" s="94">
        <f t="shared" si="6"/>
        <v>44574</v>
      </c>
      <c r="D17" s="11"/>
      <c r="E17" s="12"/>
      <c r="F17" s="159">
        <f t="shared" si="0"/>
        <v>0</v>
      </c>
      <c r="G17" s="11"/>
      <c r="H17" s="12"/>
      <c r="I17" s="159">
        <f t="shared" si="1"/>
        <v>0</v>
      </c>
      <c r="J17" s="15"/>
      <c r="K17" s="16"/>
      <c r="L17" s="160">
        <f t="shared" si="2"/>
        <v>0</v>
      </c>
      <c r="M17" s="15"/>
      <c r="N17" s="16"/>
      <c r="O17" s="161">
        <f t="shared" si="3"/>
        <v>0</v>
      </c>
      <c r="P17" s="95">
        <f t="shared" si="4"/>
        <v>0</v>
      </c>
      <c r="Q17" s="174" t="str">
        <f ca="1">IF(WEEKDAY(B17)=1,IF(DAY(B17)&lt;=6,SUM(P17:OFFSET(P17,-(DAY(B17)-1),0)),SUM(P17:OFFSET(P17,-6,0))),"")</f>
        <v/>
      </c>
      <c r="R17" s="58"/>
      <c r="S17" s="5"/>
      <c r="T17" s="181"/>
    </row>
    <row r="18" spans="1:20" s="2" customFormat="1" ht="11.25" customHeight="1" x14ac:dyDescent="0.2">
      <c r="B18" s="96">
        <f t="shared" si="5"/>
        <v>44575</v>
      </c>
      <c r="C18" s="94">
        <f t="shared" si="6"/>
        <v>44575</v>
      </c>
      <c r="D18" s="11"/>
      <c r="E18" s="12"/>
      <c r="F18" s="159">
        <f t="shared" si="0"/>
        <v>0</v>
      </c>
      <c r="G18" s="11"/>
      <c r="H18" s="12"/>
      <c r="I18" s="159">
        <f t="shared" si="1"/>
        <v>0</v>
      </c>
      <c r="J18" s="15"/>
      <c r="K18" s="16"/>
      <c r="L18" s="160">
        <f t="shared" si="2"/>
        <v>0</v>
      </c>
      <c r="M18" s="15"/>
      <c r="N18" s="16"/>
      <c r="O18" s="161">
        <f t="shared" si="3"/>
        <v>0</v>
      </c>
      <c r="P18" s="95">
        <f t="shared" si="4"/>
        <v>0</v>
      </c>
      <c r="Q18" s="174" t="str">
        <f ca="1">IF(WEEKDAY(B18)=1,IF(DAY(B18)&lt;=6,SUM(P18:OFFSET(P18,-(DAY(B18)-1),0)),SUM(P18:OFFSET(P18,-6,0))),"")</f>
        <v/>
      </c>
      <c r="R18" s="58"/>
      <c r="S18" s="5"/>
      <c r="T18" s="181"/>
    </row>
    <row r="19" spans="1:20" s="2" customFormat="1" ht="11.25" customHeight="1" x14ac:dyDescent="0.2">
      <c r="B19" s="96">
        <f t="shared" si="5"/>
        <v>44576</v>
      </c>
      <c r="C19" s="94">
        <f t="shared" si="6"/>
        <v>44576</v>
      </c>
      <c r="D19" s="11"/>
      <c r="E19" s="12"/>
      <c r="F19" s="159">
        <f t="shared" si="0"/>
        <v>0</v>
      </c>
      <c r="G19" s="11"/>
      <c r="H19" s="12"/>
      <c r="I19" s="159">
        <f t="shared" si="1"/>
        <v>0</v>
      </c>
      <c r="J19" s="15"/>
      <c r="K19" s="16"/>
      <c r="L19" s="160">
        <f t="shared" si="2"/>
        <v>0</v>
      </c>
      <c r="M19" s="15"/>
      <c r="N19" s="16"/>
      <c r="O19" s="161">
        <f t="shared" si="3"/>
        <v>0</v>
      </c>
      <c r="P19" s="95">
        <f t="shared" si="4"/>
        <v>0</v>
      </c>
      <c r="Q19" s="174" t="str">
        <f ca="1">IF(WEEKDAY(B19)=1,IF(DAY(B19)&lt;=6,SUM(P19:OFFSET(P19,-(DAY(B19)-1),0)),SUM(P19:OFFSET(P19,-6,0))),"")</f>
        <v/>
      </c>
      <c r="R19" s="58"/>
      <c r="S19" s="5"/>
      <c r="T19" s="181"/>
    </row>
    <row r="20" spans="1:20" s="3" customFormat="1" ht="11.25" customHeight="1" x14ac:dyDescent="0.2">
      <c r="A20" s="2"/>
      <c r="B20" s="96">
        <f t="shared" si="5"/>
        <v>44577</v>
      </c>
      <c r="C20" s="94">
        <f t="shared" si="6"/>
        <v>44577</v>
      </c>
      <c r="D20" s="11"/>
      <c r="E20" s="12"/>
      <c r="F20" s="159">
        <f t="shared" si="0"/>
        <v>0</v>
      </c>
      <c r="G20" s="11"/>
      <c r="H20" s="12"/>
      <c r="I20" s="159">
        <f t="shared" si="1"/>
        <v>0</v>
      </c>
      <c r="J20" s="15"/>
      <c r="K20" s="16"/>
      <c r="L20" s="160">
        <f t="shared" si="2"/>
        <v>0</v>
      </c>
      <c r="M20" s="15"/>
      <c r="N20" s="16"/>
      <c r="O20" s="161">
        <f t="shared" si="3"/>
        <v>0</v>
      </c>
      <c r="P20" s="95">
        <f t="shared" si="4"/>
        <v>0</v>
      </c>
      <c r="Q20" s="174">
        <f ca="1">IF(WEEKDAY(B20)=1,IF(DAY(B20)&lt;=6,SUM(P20:OFFSET(P20,-(DAY(B20)-1),0)),SUM(P20:OFFSET(P20,-6,0))),"")</f>
        <v>0</v>
      </c>
      <c r="R20" s="58"/>
      <c r="S20" s="5"/>
      <c r="T20" s="181"/>
    </row>
    <row r="21" spans="1:20" s="2" customFormat="1" ht="11.25" customHeight="1" x14ac:dyDescent="0.2">
      <c r="B21" s="96">
        <f t="shared" si="5"/>
        <v>44578</v>
      </c>
      <c r="C21" s="94">
        <f t="shared" si="6"/>
        <v>44578</v>
      </c>
      <c r="D21" s="11"/>
      <c r="E21" s="12"/>
      <c r="F21" s="159">
        <f t="shared" si="0"/>
        <v>0</v>
      </c>
      <c r="G21" s="11"/>
      <c r="H21" s="12"/>
      <c r="I21" s="159">
        <f t="shared" si="1"/>
        <v>0</v>
      </c>
      <c r="J21" s="15"/>
      <c r="K21" s="16"/>
      <c r="L21" s="160">
        <f t="shared" si="2"/>
        <v>0</v>
      </c>
      <c r="M21" s="15"/>
      <c r="N21" s="16"/>
      <c r="O21" s="161">
        <f t="shared" si="3"/>
        <v>0</v>
      </c>
      <c r="P21" s="95">
        <f t="shared" si="4"/>
        <v>0</v>
      </c>
      <c r="Q21" s="174" t="str">
        <f ca="1">IF(WEEKDAY(B21)=1,IF(DAY(B21)&lt;=6,SUM(P21:OFFSET(P21,-(DAY(B21)-1),0)),SUM(P21:OFFSET(P21,-6,0))),"")</f>
        <v/>
      </c>
      <c r="R21" s="58"/>
      <c r="S21" s="5"/>
      <c r="T21" s="181"/>
    </row>
    <row r="22" spans="1:20" s="2" customFormat="1" ht="11.25" customHeight="1" x14ac:dyDescent="0.2">
      <c r="B22" s="96">
        <f t="shared" si="5"/>
        <v>44579</v>
      </c>
      <c r="C22" s="94">
        <f t="shared" si="6"/>
        <v>44579</v>
      </c>
      <c r="D22" s="11"/>
      <c r="E22" s="12"/>
      <c r="F22" s="159">
        <f t="shared" si="0"/>
        <v>0</v>
      </c>
      <c r="G22" s="11"/>
      <c r="H22" s="12"/>
      <c r="I22" s="159">
        <f t="shared" si="1"/>
        <v>0</v>
      </c>
      <c r="J22" s="15"/>
      <c r="K22" s="16"/>
      <c r="L22" s="160">
        <f t="shared" si="2"/>
        <v>0</v>
      </c>
      <c r="M22" s="15"/>
      <c r="N22" s="16"/>
      <c r="O22" s="161">
        <f t="shared" si="3"/>
        <v>0</v>
      </c>
      <c r="P22" s="95">
        <f t="shared" si="4"/>
        <v>0</v>
      </c>
      <c r="Q22" s="174" t="str">
        <f ca="1">IF(WEEKDAY(B22)=1,IF(DAY(B22)&lt;=6,SUM(P22:OFFSET(P22,-(DAY(B22)-1),0)),SUM(P22:OFFSET(P22,-6,0))),"")</f>
        <v/>
      </c>
      <c r="R22" s="58"/>
      <c r="S22" s="5"/>
      <c r="T22" s="181"/>
    </row>
    <row r="23" spans="1:20" s="2" customFormat="1" ht="11.25" customHeight="1" x14ac:dyDescent="0.2">
      <c r="B23" s="96">
        <f t="shared" si="5"/>
        <v>44580</v>
      </c>
      <c r="C23" s="94">
        <f t="shared" si="6"/>
        <v>44580</v>
      </c>
      <c r="D23" s="11"/>
      <c r="E23" s="13"/>
      <c r="F23" s="159">
        <f t="shared" si="0"/>
        <v>0</v>
      </c>
      <c r="G23" s="11"/>
      <c r="H23" s="13"/>
      <c r="I23" s="159">
        <f t="shared" si="1"/>
        <v>0</v>
      </c>
      <c r="J23" s="15"/>
      <c r="K23" s="16"/>
      <c r="L23" s="160">
        <f t="shared" si="2"/>
        <v>0</v>
      </c>
      <c r="M23" s="15"/>
      <c r="N23" s="16"/>
      <c r="O23" s="161">
        <f t="shared" si="3"/>
        <v>0</v>
      </c>
      <c r="P23" s="95">
        <f t="shared" si="4"/>
        <v>0</v>
      </c>
      <c r="Q23" s="174" t="str">
        <f ca="1">IF(WEEKDAY(B23)=1,IF(DAY(B23)&lt;=6,SUM(P23:OFFSET(P23,-(DAY(B23)-1),0)),SUM(P23:OFFSET(P23,-6,0))),"")</f>
        <v/>
      </c>
      <c r="R23" s="59"/>
      <c r="S23" s="7"/>
      <c r="T23" s="181"/>
    </row>
    <row r="24" spans="1:20" s="2" customFormat="1" ht="11.25" customHeight="1" x14ac:dyDescent="0.2">
      <c r="B24" s="96">
        <f t="shared" si="5"/>
        <v>44581</v>
      </c>
      <c r="C24" s="94">
        <f t="shared" si="6"/>
        <v>44581</v>
      </c>
      <c r="D24" s="11"/>
      <c r="E24" s="12"/>
      <c r="F24" s="159">
        <f t="shared" si="0"/>
        <v>0</v>
      </c>
      <c r="G24" s="11"/>
      <c r="H24" s="12"/>
      <c r="I24" s="159">
        <f t="shared" si="1"/>
        <v>0</v>
      </c>
      <c r="J24" s="15"/>
      <c r="K24" s="16"/>
      <c r="L24" s="160">
        <f t="shared" si="2"/>
        <v>0</v>
      </c>
      <c r="M24" s="15"/>
      <c r="N24" s="16"/>
      <c r="O24" s="161">
        <f t="shared" si="3"/>
        <v>0</v>
      </c>
      <c r="P24" s="95">
        <f t="shared" si="4"/>
        <v>0</v>
      </c>
      <c r="Q24" s="174" t="str">
        <f ca="1">IF(WEEKDAY(B24)=1,IF(DAY(B24)&lt;=6,SUM(P24:OFFSET(P24,-(DAY(B24)-1),0)),SUM(P24:OFFSET(P24,-6,0))),"")</f>
        <v/>
      </c>
      <c r="R24" s="58"/>
      <c r="S24" s="5"/>
      <c r="T24" s="181"/>
    </row>
    <row r="25" spans="1:20" s="2" customFormat="1" ht="11.25" customHeight="1" x14ac:dyDescent="0.2">
      <c r="B25" s="96">
        <f t="shared" si="5"/>
        <v>44582</v>
      </c>
      <c r="C25" s="94">
        <f t="shared" si="6"/>
        <v>44582</v>
      </c>
      <c r="D25" s="11"/>
      <c r="E25" s="12"/>
      <c r="F25" s="159">
        <f t="shared" si="0"/>
        <v>0</v>
      </c>
      <c r="G25" s="11"/>
      <c r="H25" s="12"/>
      <c r="I25" s="159">
        <f t="shared" si="1"/>
        <v>0</v>
      </c>
      <c r="J25" s="15"/>
      <c r="K25" s="16"/>
      <c r="L25" s="160">
        <f t="shared" si="2"/>
        <v>0</v>
      </c>
      <c r="M25" s="15"/>
      <c r="N25" s="16"/>
      <c r="O25" s="161">
        <f t="shared" si="3"/>
        <v>0</v>
      </c>
      <c r="P25" s="95">
        <f t="shared" si="4"/>
        <v>0</v>
      </c>
      <c r="Q25" s="174" t="str">
        <f ca="1">IF(WEEKDAY(B25)=1,IF(DAY(B25)&lt;=6,SUM(P25:OFFSET(P25,-(DAY(B25)-1),0)),SUM(P25:OFFSET(P25,-6,0))),"")</f>
        <v/>
      </c>
      <c r="R25" s="58"/>
      <c r="S25" s="5"/>
      <c r="T25" s="181"/>
    </row>
    <row r="26" spans="1:20" s="2" customFormat="1" ht="11.25" customHeight="1" x14ac:dyDescent="0.2">
      <c r="B26" s="96">
        <f t="shared" si="5"/>
        <v>44583</v>
      </c>
      <c r="C26" s="94">
        <f t="shared" si="6"/>
        <v>44583</v>
      </c>
      <c r="D26" s="11"/>
      <c r="E26" s="12"/>
      <c r="F26" s="159">
        <f t="shared" si="0"/>
        <v>0</v>
      </c>
      <c r="G26" s="11"/>
      <c r="H26" s="12"/>
      <c r="I26" s="159">
        <f t="shared" si="1"/>
        <v>0</v>
      </c>
      <c r="J26" s="15"/>
      <c r="K26" s="16"/>
      <c r="L26" s="160">
        <f t="shared" si="2"/>
        <v>0</v>
      </c>
      <c r="M26" s="15"/>
      <c r="N26" s="16"/>
      <c r="O26" s="161">
        <f t="shared" si="3"/>
        <v>0</v>
      </c>
      <c r="P26" s="95">
        <f t="shared" si="4"/>
        <v>0</v>
      </c>
      <c r="Q26" s="174" t="str">
        <f ca="1">IF(WEEKDAY(B26)=1,IF(DAY(B26)&lt;=6,SUM(P26:OFFSET(P26,-(DAY(B26)-1),0)),SUM(P26:OFFSET(P26,-6,0))),"")</f>
        <v/>
      </c>
      <c r="R26" s="58"/>
      <c r="S26" s="5"/>
      <c r="T26" s="181"/>
    </row>
    <row r="27" spans="1:20" s="3" customFormat="1" ht="11.25" customHeight="1" x14ac:dyDescent="0.2">
      <c r="A27" s="2"/>
      <c r="B27" s="96">
        <f t="shared" si="5"/>
        <v>44584</v>
      </c>
      <c r="C27" s="94">
        <f t="shared" si="6"/>
        <v>44584</v>
      </c>
      <c r="D27" s="11"/>
      <c r="E27" s="12"/>
      <c r="F27" s="159">
        <f t="shared" si="0"/>
        <v>0</v>
      </c>
      <c r="G27" s="11"/>
      <c r="H27" s="12"/>
      <c r="I27" s="159">
        <f t="shared" si="1"/>
        <v>0</v>
      </c>
      <c r="J27" s="15"/>
      <c r="K27" s="16"/>
      <c r="L27" s="160">
        <f t="shared" si="2"/>
        <v>0</v>
      </c>
      <c r="M27" s="15"/>
      <c r="N27" s="16"/>
      <c r="O27" s="161">
        <f t="shared" si="3"/>
        <v>0</v>
      </c>
      <c r="P27" s="95">
        <f t="shared" si="4"/>
        <v>0</v>
      </c>
      <c r="Q27" s="174">
        <f ca="1">IF(WEEKDAY(B27)=1,IF(DAY(B27)&lt;=6,SUM(P27:OFFSET(P27,-(DAY(B27)-1),0)),SUM(P27:OFFSET(P27,-6,0))),"")</f>
        <v>0</v>
      </c>
      <c r="R27" s="58"/>
      <c r="S27" s="5"/>
      <c r="T27" s="181"/>
    </row>
    <row r="28" spans="1:20" s="2" customFormat="1" ht="11.25" customHeight="1" x14ac:dyDescent="0.2">
      <c r="B28" s="96">
        <f t="shared" si="5"/>
        <v>44585</v>
      </c>
      <c r="C28" s="94">
        <f t="shared" si="6"/>
        <v>44585</v>
      </c>
      <c r="D28" s="11"/>
      <c r="E28" s="12"/>
      <c r="F28" s="159">
        <f t="shared" si="0"/>
        <v>0</v>
      </c>
      <c r="G28" s="11"/>
      <c r="H28" s="12"/>
      <c r="I28" s="159">
        <f t="shared" si="1"/>
        <v>0</v>
      </c>
      <c r="J28" s="15"/>
      <c r="K28" s="16"/>
      <c r="L28" s="160">
        <f t="shared" si="2"/>
        <v>0</v>
      </c>
      <c r="M28" s="15"/>
      <c r="N28" s="16"/>
      <c r="O28" s="161">
        <f t="shared" si="3"/>
        <v>0</v>
      </c>
      <c r="P28" s="95">
        <f t="shared" si="4"/>
        <v>0</v>
      </c>
      <c r="Q28" s="174" t="str">
        <f ca="1">IF(WEEKDAY(B28)=1,IF(DAY(B28)&lt;=6,SUM(P28:OFFSET(P28,-(DAY(B28)-1),0)),SUM(P28:OFFSET(P28,-6,0))),"")</f>
        <v/>
      </c>
      <c r="R28" s="58"/>
      <c r="S28" s="5"/>
      <c r="T28" s="181"/>
    </row>
    <row r="29" spans="1:20" s="2" customFormat="1" ht="11.25" customHeight="1" x14ac:dyDescent="0.2">
      <c r="B29" s="96">
        <f t="shared" si="5"/>
        <v>44586</v>
      </c>
      <c r="C29" s="94">
        <f t="shared" si="6"/>
        <v>44586</v>
      </c>
      <c r="D29" s="11"/>
      <c r="E29" s="12"/>
      <c r="F29" s="159">
        <f t="shared" si="0"/>
        <v>0</v>
      </c>
      <c r="G29" s="11"/>
      <c r="H29" s="12"/>
      <c r="I29" s="159">
        <f t="shared" si="1"/>
        <v>0</v>
      </c>
      <c r="J29" s="15"/>
      <c r="K29" s="16"/>
      <c r="L29" s="160">
        <f t="shared" si="2"/>
        <v>0</v>
      </c>
      <c r="M29" s="15"/>
      <c r="N29" s="16"/>
      <c r="O29" s="161">
        <f t="shared" si="3"/>
        <v>0</v>
      </c>
      <c r="P29" s="95">
        <f t="shared" si="4"/>
        <v>0</v>
      </c>
      <c r="Q29" s="174" t="str">
        <f ca="1">IF(WEEKDAY(B29)=1,IF(DAY(B29)&lt;=6,SUM(P29:OFFSET(P29,-(DAY(B29)-1),0)),SUM(P29:OFFSET(P29,-6,0))),"")</f>
        <v/>
      </c>
      <c r="R29" s="58"/>
      <c r="S29" s="5"/>
      <c r="T29" s="181"/>
    </row>
    <row r="30" spans="1:20" s="2" customFormat="1" ht="11.25" customHeight="1" x14ac:dyDescent="0.2">
      <c r="B30" s="96">
        <f t="shared" si="5"/>
        <v>44587</v>
      </c>
      <c r="C30" s="94">
        <f t="shared" si="6"/>
        <v>44587</v>
      </c>
      <c r="D30" s="11"/>
      <c r="E30" s="13"/>
      <c r="F30" s="159">
        <f t="shared" si="0"/>
        <v>0</v>
      </c>
      <c r="G30" s="11"/>
      <c r="H30" s="13"/>
      <c r="I30" s="159">
        <f t="shared" si="1"/>
        <v>0</v>
      </c>
      <c r="J30" s="15"/>
      <c r="K30" s="16"/>
      <c r="L30" s="160">
        <f t="shared" si="2"/>
        <v>0</v>
      </c>
      <c r="M30" s="15"/>
      <c r="N30" s="16"/>
      <c r="O30" s="161">
        <f t="shared" si="3"/>
        <v>0</v>
      </c>
      <c r="P30" s="95">
        <f t="shared" si="4"/>
        <v>0</v>
      </c>
      <c r="Q30" s="174" t="str">
        <f ca="1">IF(WEEKDAY(B30)=1,IF(DAY(B30)&lt;=6,SUM(P30:OFFSET(P30,-(DAY(B30)-1),0)),SUM(P30:OFFSET(P30,-6,0))),"")</f>
        <v/>
      </c>
      <c r="R30" s="59"/>
      <c r="S30" s="7"/>
      <c r="T30" s="181"/>
    </row>
    <row r="31" spans="1:20" s="2" customFormat="1" ht="11.25" customHeight="1" x14ac:dyDescent="0.2">
      <c r="B31" s="96">
        <f t="shared" si="5"/>
        <v>44588</v>
      </c>
      <c r="C31" s="94">
        <f t="shared" si="6"/>
        <v>44588</v>
      </c>
      <c r="D31" s="11"/>
      <c r="E31" s="12"/>
      <c r="F31" s="159">
        <f t="shared" si="0"/>
        <v>0</v>
      </c>
      <c r="G31" s="11"/>
      <c r="H31" s="12"/>
      <c r="I31" s="159">
        <f t="shared" si="1"/>
        <v>0</v>
      </c>
      <c r="J31" s="15"/>
      <c r="K31" s="16"/>
      <c r="L31" s="160">
        <f t="shared" si="2"/>
        <v>0</v>
      </c>
      <c r="M31" s="15"/>
      <c r="N31" s="16"/>
      <c r="O31" s="161">
        <f t="shared" si="3"/>
        <v>0</v>
      </c>
      <c r="P31" s="95">
        <f t="shared" si="4"/>
        <v>0</v>
      </c>
      <c r="Q31" s="174" t="str">
        <f ca="1">IF(WEEKDAY(B31)=1,IF(DAY(B31)&lt;=6,SUM(P31:OFFSET(P31,-(DAY(B31)-1),0)),SUM(P31:OFFSET(P31,-6,0))),"")</f>
        <v/>
      </c>
      <c r="R31" s="58"/>
      <c r="S31" s="5"/>
      <c r="T31" s="181"/>
    </row>
    <row r="32" spans="1:20" s="2" customFormat="1" ht="11.25" customHeight="1" x14ac:dyDescent="0.2">
      <c r="B32" s="96">
        <f t="shared" si="5"/>
        <v>44589</v>
      </c>
      <c r="C32" s="94">
        <f t="shared" si="6"/>
        <v>44589</v>
      </c>
      <c r="D32" s="11"/>
      <c r="E32" s="12"/>
      <c r="F32" s="159">
        <f t="shared" si="0"/>
        <v>0</v>
      </c>
      <c r="G32" s="11"/>
      <c r="H32" s="12"/>
      <c r="I32" s="159">
        <f t="shared" si="1"/>
        <v>0</v>
      </c>
      <c r="J32" s="15"/>
      <c r="K32" s="16"/>
      <c r="L32" s="160">
        <f t="shared" si="2"/>
        <v>0</v>
      </c>
      <c r="M32" s="15"/>
      <c r="N32" s="16"/>
      <c r="O32" s="161">
        <f t="shared" si="3"/>
        <v>0</v>
      </c>
      <c r="P32" s="95">
        <f t="shared" si="4"/>
        <v>0</v>
      </c>
      <c r="Q32" s="174" t="str">
        <f ca="1">IF(WEEKDAY(B32)=1,IF(DAY(B32)&lt;=6,SUM(P32:OFFSET(P32,-(DAY(B32)-1),0)),SUM(P32:OFFSET(P32,-6,0))),"")</f>
        <v/>
      </c>
      <c r="R32" s="58"/>
      <c r="S32" s="5"/>
      <c r="T32" s="181"/>
    </row>
    <row r="33" spans="1:20" s="2" customFormat="1" ht="11.25" customHeight="1" x14ac:dyDescent="0.2">
      <c r="B33" s="96">
        <f t="shared" si="5"/>
        <v>44590</v>
      </c>
      <c r="C33" s="94">
        <f t="shared" si="6"/>
        <v>44590</v>
      </c>
      <c r="D33" s="11"/>
      <c r="E33" s="12"/>
      <c r="F33" s="159">
        <f t="shared" si="0"/>
        <v>0</v>
      </c>
      <c r="G33" s="11"/>
      <c r="H33" s="12"/>
      <c r="I33" s="159">
        <f t="shared" si="1"/>
        <v>0</v>
      </c>
      <c r="J33" s="15"/>
      <c r="K33" s="16"/>
      <c r="L33" s="160">
        <f t="shared" si="2"/>
        <v>0</v>
      </c>
      <c r="M33" s="15"/>
      <c r="N33" s="16"/>
      <c r="O33" s="161">
        <f t="shared" si="3"/>
        <v>0</v>
      </c>
      <c r="P33" s="95">
        <f t="shared" si="4"/>
        <v>0</v>
      </c>
      <c r="Q33" s="174" t="str">
        <f ca="1">IF(WEEKDAY(B33)=1,IF(DAY(B33)&lt;=6,SUM(P33:OFFSET(P33,-(DAY(B33)-1),0)),SUM(P33:OFFSET(P33,-6,0))),"")</f>
        <v/>
      </c>
      <c r="R33" s="58"/>
      <c r="S33" s="5"/>
      <c r="T33" s="181"/>
    </row>
    <row r="34" spans="1:20" s="3" customFormat="1" ht="11.25" customHeight="1" x14ac:dyDescent="0.2">
      <c r="A34" s="2"/>
      <c r="B34" s="96">
        <f t="shared" si="5"/>
        <v>44591</v>
      </c>
      <c r="C34" s="94">
        <f t="shared" si="6"/>
        <v>44591</v>
      </c>
      <c r="D34" s="11"/>
      <c r="E34" s="12"/>
      <c r="F34" s="159">
        <f t="shared" si="0"/>
        <v>0</v>
      </c>
      <c r="G34" s="11"/>
      <c r="H34" s="12"/>
      <c r="I34" s="159">
        <f t="shared" si="1"/>
        <v>0</v>
      </c>
      <c r="J34" s="15"/>
      <c r="K34" s="16"/>
      <c r="L34" s="160">
        <f t="shared" si="2"/>
        <v>0</v>
      </c>
      <c r="M34" s="15"/>
      <c r="N34" s="16"/>
      <c r="O34" s="161">
        <f t="shared" si="3"/>
        <v>0</v>
      </c>
      <c r="P34" s="95">
        <f t="shared" si="4"/>
        <v>0</v>
      </c>
      <c r="Q34" s="174">
        <f ca="1">IF(WEEKDAY(B34)=1,IF(DAY(B34)&lt;=6,SUM(P34:OFFSET(P34,-(DAY(B34)-1),0)),SUM(P34:OFFSET(P34,-6,0))),"")</f>
        <v>0</v>
      </c>
      <c r="R34" s="58"/>
      <c r="S34" s="5"/>
      <c r="T34" s="181"/>
    </row>
    <row r="35" spans="1:20" s="2" customFormat="1" ht="11.25" customHeight="1" thickBot="1" x14ac:dyDescent="0.25">
      <c r="B35" s="97">
        <f t="shared" si="5"/>
        <v>44592</v>
      </c>
      <c r="C35" s="98">
        <f>C34+1</f>
        <v>44592</v>
      </c>
      <c r="D35" s="17"/>
      <c r="E35" s="18"/>
      <c r="F35" s="162">
        <f t="shared" si="0"/>
        <v>0</v>
      </c>
      <c r="G35" s="17"/>
      <c r="H35" s="18"/>
      <c r="I35" s="162">
        <f t="shared" si="1"/>
        <v>0</v>
      </c>
      <c r="J35" s="19"/>
      <c r="K35" s="20"/>
      <c r="L35" s="163">
        <f t="shared" si="2"/>
        <v>0</v>
      </c>
      <c r="M35" s="19"/>
      <c r="N35" s="20"/>
      <c r="O35" s="162">
        <f t="shared" si="3"/>
        <v>0</v>
      </c>
      <c r="P35" s="99">
        <f t="shared" si="4"/>
        <v>0</v>
      </c>
      <c r="Q35" s="175" t="str">
        <f ca="1">IF(WEEKDAY(B35)=1,IF(DAY(B35)&lt;=6,SUM(P35:OFFSET(P35,-(DAY(B35)-1),0)),SUM(P35:OFFSET(P35,-6,0))),"")</f>
        <v/>
      </c>
      <c r="R35" s="60"/>
      <c r="S35" s="33"/>
      <c r="T35" s="182">
        <f ca="1">IF(WEEKDAY(B35)=1,0,SUM(P35:OFFSET(P35,-(WEEKDAY(B35)-2),0)))</f>
        <v>0</v>
      </c>
    </row>
    <row r="36" spans="1:20" ht="14.25" customHeight="1" thickTop="1" x14ac:dyDescent="0.25">
      <c r="A36" s="2"/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79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49"/>
      <c r="H37" s="78"/>
      <c r="I37" s="78"/>
      <c r="J37" s="78"/>
      <c r="K37" s="78"/>
      <c r="L37" s="106"/>
      <c r="M37" s="106"/>
      <c r="N37" s="107" t="s">
        <v>13</v>
      </c>
      <c r="O37" s="106"/>
      <c r="P37" s="8">
        <f>SUM(P5:P35)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149"/>
      <c r="H38" s="78"/>
      <c r="I38" s="78"/>
      <c r="J38" s="78"/>
      <c r="K38" s="78"/>
      <c r="L38" s="200" t="s">
        <v>35</v>
      </c>
      <c r="M38" s="200"/>
      <c r="N38" s="200"/>
      <c r="O38" s="106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106"/>
      <c r="P39" s="110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99" t="s">
        <v>7</v>
      </c>
      <c r="E40" s="199"/>
      <c r="F40" s="199"/>
      <c r="G40" s="111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106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heet="1" objects="1" scenarios="1" selectLockedCells="1"/>
  <mergeCells count="11">
    <mergeCell ref="D3:O3"/>
    <mergeCell ref="D40:F40"/>
    <mergeCell ref="L38:N38"/>
    <mergeCell ref="M40:N40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2" priority="1" stopIfTrue="1">
      <formula>WEEKDAY($B5)=1</formula>
    </cfRule>
  </conditionalFormatting>
  <pageMargins left="0.43" right="0.46" top="0.27" bottom="0.32" header="0.2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indexed="51"/>
  </sheetPr>
  <dimension ref="A1:Z45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21</v>
      </c>
      <c r="N2" s="191"/>
      <c r="O2" s="79">
        <f>januari!O2</f>
        <v>2022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januari!B35+1</f>
        <v>44593</v>
      </c>
      <c r="C5" s="116">
        <f>januari!C35+1</f>
        <v>44593</v>
      </c>
      <c r="D5" s="9"/>
      <c r="E5" s="10"/>
      <c r="F5" s="159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IF(WEEKDAY(B5)=1,IF(DAY(B5)&lt;=6,SUM(P5:OFFSET(P5,-(DAY(B5)-1),0))+januari!$T$35,SUM(P5:OFFSET(P5,-6,0))),"")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44594</v>
      </c>
      <c r="C6" s="94">
        <f>C5+1</f>
        <v>44594</v>
      </c>
      <c r="D6" s="40"/>
      <c r="E6" s="41"/>
      <c r="F6" s="159">
        <f t="shared" ref="F6:F33" si="0">IF(E6="",0,(E6-D6))</f>
        <v>0</v>
      </c>
      <c r="G6" s="40"/>
      <c r="H6" s="41"/>
      <c r="I6" s="164">
        <f t="shared" ref="I6:I33" si="1">IF(H6="",0,(H6-G6))</f>
        <v>0</v>
      </c>
      <c r="J6" s="40"/>
      <c r="K6" s="41"/>
      <c r="L6" s="164">
        <f t="shared" ref="L6:L33" si="2">IF(K6="",0,(K6-J6))</f>
        <v>0</v>
      </c>
      <c r="M6" s="40"/>
      <c r="N6" s="41"/>
      <c r="O6" s="164">
        <f t="shared" ref="O6:O33" si="3">IF(N6="",0,(N6-M6))</f>
        <v>0</v>
      </c>
      <c r="P6" s="165">
        <f t="shared" ref="P6:P33" si="4">(F6+I6+L6+O6)</f>
        <v>0</v>
      </c>
      <c r="Q6" s="176" t="str">
        <f ca="1">IF(WEEKDAY(B6)=1,IF(DAY(B6)&lt;=6,SUM(P6:OFFSET(P6,-(DAY(B6)-1),0))+januari!$T$35,SUM(P6:OFFSET(P6,-6,0))),"")</f>
        <v/>
      </c>
      <c r="R6" s="62"/>
      <c r="S6" s="24"/>
      <c r="T6" s="181"/>
    </row>
    <row r="7" spans="1:20" s="2" customFormat="1" ht="11.25" customHeight="1" x14ac:dyDescent="0.2">
      <c r="B7" s="93">
        <f t="shared" ref="B7:B33" si="5">B6+1</f>
        <v>44595</v>
      </c>
      <c r="C7" s="94">
        <f t="shared" ref="C7:C33" si="6">C6+1</f>
        <v>44595</v>
      </c>
      <c r="D7" s="11"/>
      <c r="E7" s="12"/>
      <c r="F7" s="159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IF(WEEKDAY(B7)=1,IF(DAY(B7)&lt;=6,SUM(P7:OFFSET(P7,-(DAY(B7)-1),0))+januari!$T$35,SUM(P7:OFFSET(P7,-6,0))),"")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44596</v>
      </c>
      <c r="C8" s="94">
        <f t="shared" si="6"/>
        <v>44596</v>
      </c>
      <c r="D8" s="11"/>
      <c r="E8" s="12"/>
      <c r="F8" s="159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IF(WEEKDAY(B8)=1,IF(DAY(B8)&lt;=6,SUM(P8:OFFSET(P8,-(DAY(B8)-1),0))+januari!$T$35,SUM(P8:OFFSET(P8,-6,0))),"")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44597</v>
      </c>
      <c r="C9" s="94">
        <f t="shared" si="6"/>
        <v>44597</v>
      </c>
      <c r="D9" s="11"/>
      <c r="E9" s="12"/>
      <c r="F9" s="159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IF(WEEKDAY(B9)=1,IF(DAY(B9)&lt;=6,SUM(P9:OFFSET(P9,-(DAY(B9)-1),0))+januari!$T$35,SUM(P9:OFFSET(P9,-6,0))),"")</f>
        <v/>
      </c>
      <c r="R9" s="61"/>
      <c r="S9" s="22"/>
      <c r="T9" s="181"/>
    </row>
    <row r="10" spans="1:20" s="3" customFormat="1" ht="11.25" customHeight="1" x14ac:dyDescent="0.2">
      <c r="A10" s="2"/>
      <c r="B10" s="93">
        <f t="shared" si="5"/>
        <v>44598</v>
      </c>
      <c r="C10" s="94">
        <f t="shared" si="6"/>
        <v>44598</v>
      </c>
      <c r="D10" s="11"/>
      <c r="E10" s="12"/>
      <c r="F10" s="159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>
        <f ca="1">IF(WEEKDAY(B10)=1,IF(DAY(B10)&lt;=6,SUM(P10:OFFSET(P10,-(DAY(B10)-1),0))+januari!$T$35,SUM(P10:OFFSET(P10,-6,0))),"")</f>
        <v>0</v>
      </c>
      <c r="R10" s="61"/>
      <c r="S10" s="22"/>
      <c r="T10" s="181"/>
    </row>
    <row r="11" spans="1:20" s="2" customFormat="1" ht="11.25" customHeight="1" x14ac:dyDescent="0.2">
      <c r="B11" s="93">
        <f t="shared" si="5"/>
        <v>44599</v>
      </c>
      <c r="C11" s="94">
        <f t="shared" si="6"/>
        <v>44599</v>
      </c>
      <c r="D11" s="11"/>
      <c r="E11" s="12"/>
      <c r="F11" s="159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IF(WEEKDAY(B11)=1,IF(DAY(B11)&lt;=6,SUM(P11:OFFSET(P11,-(DAY(B11)-1),0))+januari!$T$35,SUM(P11:OFFSET(P11,-6,0))),"")</f>
        <v/>
      </c>
      <c r="R11" s="61"/>
      <c r="S11" s="22"/>
      <c r="T11" s="181"/>
    </row>
    <row r="12" spans="1:20" s="2" customFormat="1" ht="11.25" customHeight="1" x14ac:dyDescent="0.2">
      <c r="B12" s="93">
        <f t="shared" si="5"/>
        <v>44600</v>
      </c>
      <c r="C12" s="94">
        <f t="shared" si="6"/>
        <v>44600</v>
      </c>
      <c r="D12" s="11"/>
      <c r="E12" s="12"/>
      <c r="F12" s="159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IF(WEEKDAY(B12)=1,IF(DAY(B12)&lt;=6,SUM(P12:OFFSET(P12,-(DAY(B12)-1),0))+januari!$T$35,SUM(P12:OFFSET(P12,-6,0))),"")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44601</v>
      </c>
      <c r="C13" s="94">
        <f t="shared" si="6"/>
        <v>44601</v>
      </c>
      <c r="D13" s="40"/>
      <c r="E13" s="41"/>
      <c r="F13" s="159">
        <f t="shared" si="0"/>
        <v>0</v>
      </c>
      <c r="G13" s="40"/>
      <c r="H13" s="41"/>
      <c r="I13" s="164">
        <f t="shared" si="1"/>
        <v>0</v>
      </c>
      <c r="J13" s="40"/>
      <c r="K13" s="41"/>
      <c r="L13" s="164">
        <f t="shared" si="2"/>
        <v>0</v>
      </c>
      <c r="M13" s="40"/>
      <c r="N13" s="41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IF(WEEKDAY(B13)=1,IF(DAY(B13)&lt;=6,SUM(P13:OFFSET(P13,-(DAY(B13)-1),0))+januari!$T$35,SUM(P13:OFFSET(P13,-6,0))),"")</f>
        <v/>
      </c>
      <c r="R13" s="62"/>
      <c r="S13" s="24"/>
      <c r="T13" s="181"/>
    </row>
    <row r="14" spans="1:20" s="2" customFormat="1" ht="11.25" customHeight="1" x14ac:dyDescent="0.2">
      <c r="B14" s="93">
        <f t="shared" si="5"/>
        <v>44602</v>
      </c>
      <c r="C14" s="94">
        <f t="shared" si="6"/>
        <v>44602</v>
      </c>
      <c r="D14" s="11"/>
      <c r="E14" s="12"/>
      <c r="F14" s="159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IF(WEEKDAY(B14)=1,IF(DAY(B14)&lt;=6,SUM(P14:OFFSET(P14,-(DAY(B14)-1),0))+januari!$T$35,SUM(P14:OFFSET(P14,-6,0))),"")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44603</v>
      </c>
      <c r="C15" s="94">
        <f t="shared" si="6"/>
        <v>44603</v>
      </c>
      <c r="D15" s="11"/>
      <c r="E15" s="12"/>
      <c r="F15" s="159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IF(WEEKDAY(B15)=1,IF(DAY(B15)&lt;=6,SUM(P15:OFFSET(P15,-(DAY(B15)-1),0))+januari!$T$35,SUM(P15:OFFSET(P15,-6,0))),"")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44604</v>
      </c>
      <c r="C16" s="94">
        <f t="shared" si="6"/>
        <v>44604</v>
      </c>
      <c r="D16" s="11"/>
      <c r="E16" s="12"/>
      <c r="F16" s="159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IF(WEEKDAY(B16)=1,IF(DAY(B16)&lt;=6,SUM(P16:OFFSET(P16,-(DAY(B16)-1),0))+januari!$T$35,SUM(P16:OFFSET(P16,-6,0))),"")</f>
        <v/>
      </c>
      <c r="R16" s="61"/>
      <c r="S16" s="22"/>
      <c r="T16" s="181"/>
    </row>
    <row r="17" spans="1:20" s="3" customFormat="1" ht="11.25" customHeight="1" x14ac:dyDescent="0.2">
      <c r="A17" s="2"/>
      <c r="B17" s="93">
        <f t="shared" si="5"/>
        <v>44605</v>
      </c>
      <c r="C17" s="94">
        <f t="shared" si="6"/>
        <v>44605</v>
      </c>
      <c r="D17" s="11"/>
      <c r="E17" s="12"/>
      <c r="F17" s="159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>
        <f ca="1">IF(WEEKDAY(B17)=1,IF(DAY(B17)&lt;=6,SUM(P17:OFFSET(P17,-(DAY(B17)-1),0))+januari!$T$35,SUM(P17:OFFSET(P17,-6,0))),"")</f>
        <v>0</v>
      </c>
      <c r="R17" s="61"/>
      <c r="S17" s="22"/>
      <c r="T17" s="181"/>
    </row>
    <row r="18" spans="1:20" s="2" customFormat="1" ht="11.25" customHeight="1" x14ac:dyDescent="0.2">
      <c r="B18" s="93">
        <f t="shared" si="5"/>
        <v>44606</v>
      </c>
      <c r="C18" s="94">
        <f t="shared" si="6"/>
        <v>44606</v>
      </c>
      <c r="D18" s="11"/>
      <c r="E18" s="12"/>
      <c r="F18" s="159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IF(WEEKDAY(B18)=1,IF(DAY(B18)&lt;=6,SUM(P18:OFFSET(P18,-(DAY(B18)-1),0))+januari!$T$35,SUM(P18:OFFSET(P18,-6,0))),"")</f>
        <v/>
      </c>
      <c r="R18" s="61"/>
      <c r="S18" s="22"/>
      <c r="T18" s="181"/>
    </row>
    <row r="19" spans="1:20" s="2" customFormat="1" ht="11.25" customHeight="1" x14ac:dyDescent="0.2">
      <c r="B19" s="93">
        <f t="shared" si="5"/>
        <v>44607</v>
      </c>
      <c r="C19" s="94">
        <f t="shared" si="6"/>
        <v>44607</v>
      </c>
      <c r="D19" s="11"/>
      <c r="E19" s="12"/>
      <c r="F19" s="159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44608</v>
      </c>
      <c r="C20" s="94">
        <f t="shared" si="6"/>
        <v>44608</v>
      </c>
      <c r="D20" s="40"/>
      <c r="E20" s="41"/>
      <c r="F20" s="159">
        <f t="shared" si="0"/>
        <v>0</v>
      </c>
      <c r="G20" s="40"/>
      <c r="H20" s="41"/>
      <c r="I20" s="164">
        <f t="shared" si="1"/>
        <v>0</v>
      </c>
      <c r="J20" s="40"/>
      <c r="K20" s="41"/>
      <c r="L20" s="164">
        <f t="shared" si="2"/>
        <v>0</v>
      </c>
      <c r="M20" s="40"/>
      <c r="N20" s="41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2"/>
      <c r="S20" s="24"/>
      <c r="T20" s="181"/>
    </row>
    <row r="21" spans="1:20" s="2" customFormat="1" ht="11.25" customHeight="1" x14ac:dyDescent="0.2">
      <c r="B21" s="93">
        <f t="shared" si="5"/>
        <v>44609</v>
      </c>
      <c r="C21" s="94">
        <f t="shared" si="6"/>
        <v>44609</v>
      </c>
      <c r="D21" s="11"/>
      <c r="E21" s="12"/>
      <c r="F21" s="159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2" customFormat="1" ht="11.25" customHeight="1" x14ac:dyDescent="0.2">
      <c r="B22" s="93">
        <f t="shared" si="5"/>
        <v>44610</v>
      </c>
      <c r="C22" s="94">
        <f t="shared" si="6"/>
        <v>44610</v>
      </c>
      <c r="D22" s="11"/>
      <c r="E22" s="12"/>
      <c r="F22" s="159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1"/>
      <c r="S22" s="22"/>
      <c r="T22" s="181"/>
    </row>
    <row r="23" spans="1:20" s="2" customFormat="1" ht="11.25" customHeight="1" x14ac:dyDescent="0.2">
      <c r="B23" s="93">
        <f t="shared" si="5"/>
        <v>44611</v>
      </c>
      <c r="C23" s="94">
        <f t="shared" si="6"/>
        <v>44611</v>
      </c>
      <c r="D23" s="11"/>
      <c r="E23" s="12"/>
      <c r="F23" s="159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3" customFormat="1" ht="11.25" customHeight="1" x14ac:dyDescent="0.2">
      <c r="A24" s="2"/>
      <c r="B24" s="93">
        <f t="shared" si="5"/>
        <v>44612</v>
      </c>
      <c r="C24" s="94">
        <f t="shared" si="6"/>
        <v>44612</v>
      </c>
      <c r="D24" s="11"/>
      <c r="E24" s="12"/>
      <c r="F24" s="159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>
        <f ca="1">IF(WEEKDAY(B24)=1,IF(DAY(B24)&lt;=6,SUM(P24:OFFSET(P24,-(DAY(B24)-1),0)),SUM(P24:OFFSET(P24,-6,0))),"")</f>
        <v>0</v>
      </c>
      <c r="R24" s="61"/>
      <c r="S24" s="22"/>
      <c r="T24" s="181"/>
    </row>
    <row r="25" spans="1:20" s="2" customFormat="1" ht="11.25" customHeight="1" x14ac:dyDescent="0.2">
      <c r="B25" s="93">
        <f t="shared" si="5"/>
        <v>44613</v>
      </c>
      <c r="C25" s="94">
        <f t="shared" si="6"/>
        <v>44613</v>
      </c>
      <c r="D25" s="11"/>
      <c r="E25" s="12"/>
      <c r="F25" s="159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1:20" s="2" customFormat="1" ht="11.25" customHeight="1" x14ac:dyDescent="0.2">
      <c r="B26" s="93">
        <f t="shared" si="5"/>
        <v>44614</v>
      </c>
      <c r="C26" s="94">
        <f t="shared" si="6"/>
        <v>44614</v>
      </c>
      <c r="D26" s="11"/>
      <c r="E26" s="12"/>
      <c r="F26" s="159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44615</v>
      </c>
      <c r="C27" s="94">
        <f t="shared" si="6"/>
        <v>44615</v>
      </c>
      <c r="D27" s="40"/>
      <c r="E27" s="41"/>
      <c r="F27" s="159">
        <f t="shared" si="0"/>
        <v>0</v>
      </c>
      <c r="G27" s="40"/>
      <c r="H27" s="41"/>
      <c r="I27" s="164">
        <f t="shared" si="1"/>
        <v>0</v>
      </c>
      <c r="J27" s="40"/>
      <c r="K27" s="41"/>
      <c r="L27" s="164">
        <f t="shared" si="2"/>
        <v>0</v>
      </c>
      <c r="M27" s="40"/>
      <c r="N27" s="41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2"/>
      <c r="S27" s="24"/>
      <c r="T27" s="181"/>
    </row>
    <row r="28" spans="1:20" s="2" customFormat="1" ht="11.25" customHeight="1" x14ac:dyDescent="0.2">
      <c r="B28" s="93">
        <f t="shared" si="5"/>
        <v>44616</v>
      </c>
      <c r="C28" s="94">
        <f t="shared" si="6"/>
        <v>44616</v>
      </c>
      <c r="D28" s="11"/>
      <c r="E28" s="12"/>
      <c r="F28" s="159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2" customFormat="1" ht="11.25" customHeight="1" x14ac:dyDescent="0.2">
      <c r="B29" s="93">
        <f t="shared" si="5"/>
        <v>44617</v>
      </c>
      <c r="C29" s="94">
        <f t="shared" si="6"/>
        <v>44617</v>
      </c>
      <c r="D29" s="11"/>
      <c r="E29" s="12"/>
      <c r="F29" s="159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1:20" s="2" customFormat="1" ht="11.25" customHeight="1" x14ac:dyDescent="0.2">
      <c r="B30" s="93">
        <f t="shared" si="5"/>
        <v>44618</v>
      </c>
      <c r="C30" s="94">
        <f t="shared" si="6"/>
        <v>44618</v>
      </c>
      <c r="D30" s="11"/>
      <c r="E30" s="12"/>
      <c r="F30" s="159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3" customFormat="1" ht="11.25" customHeight="1" x14ac:dyDescent="0.2">
      <c r="A31" s="2"/>
      <c r="B31" s="93">
        <f t="shared" si="5"/>
        <v>44619</v>
      </c>
      <c r="C31" s="94">
        <f t="shared" si="6"/>
        <v>44619</v>
      </c>
      <c r="D31" s="11"/>
      <c r="E31" s="12"/>
      <c r="F31" s="159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>
        <f ca="1">IF(WEEKDAY(B31)=1,IF(DAY(B31)&lt;=6,SUM(P31:OFFSET(P31,-(DAY(B31)-1),0)),SUM(P31:OFFSET(P31,-6,0))),"")</f>
        <v>0</v>
      </c>
      <c r="R31" s="61"/>
      <c r="S31" s="22"/>
      <c r="T31" s="181"/>
    </row>
    <row r="32" spans="1:20" s="3" customFormat="1" ht="11.25" customHeight="1" x14ac:dyDescent="0.2">
      <c r="A32" s="2"/>
      <c r="B32" s="93">
        <f t="shared" si="5"/>
        <v>44620</v>
      </c>
      <c r="C32" s="94">
        <f t="shared" si="6"/>
        <v>44620</v>
      </c>
      <c r="D32" s="11"/>
      <c r="E32" s="12"/>
      <c r="F32" s="159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>
        <f ca="1">IF(WEEKDAY(B32)=1,0,SUM(P32:OFFSET(P32,-(WEEKDAY(B32)-2),0)))</f>
        <v>0</v>
      </c>
    </row>
    <row r="33" spans="2:20" s="2" customFormat="1" ht="11.25" customHeight="1" x14ac:dyDescent="0.2">
      <c r="B33" s="93">
        <f t="shared" si="5"/>
        <v>44621</v>
      </c>
      <c r="C33" s="94">
        <f t="shared" si="6"/>
        <v>44621</v>
      </c>
      <c r="D33" s="11"/>
      <c r="E33" s="13"/>
      <c r="F33" s="159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>
        <f ca="1">IF(AND(WEEKDAY(B33)=1,DAY(B33)=1),0,SUM(P33:OFFSET(P33,-(WEEKDAY(B33)-2),0)))</f>
        <v>0</v>
      </c>
    </row>
    <row r="34" spans="2:20" s="2" customFormat="1" ht="11.25" customHeight="1" x14ac:dyDescent="0.2">
      <c r="B34" s="146"/>
      <c r="C34" s="147"/>
      <c r="D34" s="151"/>
      <c r="E34" s="152"/>
      <c r="F34" s="159"/>
      <c r="G34" s="151"/>
      <c r="H34" s="152"/>
      <c r="I34" s="164"/>
      <c r="J34" s="151"/>
      <c r="K34" s="152"/>
      <c r="L34" s="164"/>
      <c r="M34" s="151"/>
      <c r="N34" s="152"/>
      <c r="O34" s="164"/>
      <c r="P34" s="165"/>
      <c r="Q34" s="176"/>
      <c r="R34" s="153"/>
      <c r="S34" s="154"/>
      <c r="T34" s="181"/>
    </row>
    <row r="35" spans="2:20" s="2" customFormat="1" ht="11.25" customHeight="1" thickBot="1" x14ac:dyDescent="0.25">
      <c r="B35" s="130"/>
      <c r="C35" s="98"/>
      <c r="D35" s="155"/>
      <c r="E35" s="156"/>
      <c r="F35" s="170"/>
      <c r="G35" s="155"/>
      <c r="H35" s="156"/>
      <c r="I35" s="171"/>
      <c r="J35" s="155"/>
      <c r="K35" s="156"/>
      <c r="L35" s="171"/>
      <c r="M35" s="155"/>
      <c r="N35" s="156"/>
      <c r="O35" s="171"/>
      <c r="P35" s="172"/>
      <c r="Q35" s="178"/>
      <c r="R35" s="157"/>
      <c r="S35" s="158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januari!G40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SUM(P5:P33)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11" priority="2">
      <formula>WEEKDAY($B5)=1</formula>
    </cfRule>
  </conditionalFormatting>
  <conditionalFormatting sqref="B33:S33">
    <cfRule type="expression" dxfId="10" priority="1" stopIfTrue="1">
      <formula>DAY($B$33)=1</formula>
    </cfRule>
  </conditionalFormatting>
  <pageMargins left="0.39" right="0.56999999999999995" top="0.23" bottom="0.31" header="0.16" footer="0.18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indexed="48"/>
  </sheetPr>
  <dimension ref="A1:Z44"/>
  <sheetViews>
    <sheetView showGridLines="0" showRowColHeaders="0" zoomScaleNormal="10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28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IF(DAY(februari!C33)=1,februari!B32+1,februari!B33+1)</f>
        <v>44621</v>
      </c>
      <c r="C5" s="127">
        <f>IF(DAY(februari!C33)=1,februari!C32+1,februari!C33+1)</f>
        <v>44621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IF(WEEKDAY(B5)=1,IF(DAY(B5)&lt;=6,SUM(P5:OFFSET(P5,-(DAY(B5)-1),0))+februari!$T$32+februari!$T$33,SUM(P5:OFFSET(P5,-6,0))),"")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44622</v>
      </c>
      <c r="C6" s="128">
        <f>C5+1</f>
        <v>44622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44623</v>
      </c>
      <c r="C7" s="128">
        <f t="shared" ref="C7:C35" si="6">C6+1</f>
        <v>44623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44624</v>
      </c>
      <c r="C8" s="128">
        <f t="shared" si="6"/>
        <v>44624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44625</v>
      </c>
      <c r="C9" s="128">
        <f t="shared" si="6"/>
        <v>44625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68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44626</v>
      </c>
      <c r="C10" s="128">
        <f t="shared" si="6"/>
        <v>44626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68">
        <f ca="1">IF(WEEKDAY(B10)=1,IF(DAY(B10)&lt;=6,SUM(P10:OFFSET(P10,-(DAY(B10)-1),0)),SUM(P10:OFFSET(P10,-6,0))),"")</f>
        <v>0</v>
      </c>
      <c r="R10" s="65"/>
      <c r="S10" s="26"/>
      <c r="T10" s="181"/>
    </row>
    <row r="11" spans="2:20" s="2" customFormat="1" ht="11.25" customHeight="1" x14ac:dyDescent="0.2">
      <c r="B11" s="96">
        <f t="shared" si="5"/>
        <v>44627</v>
      </c>
      <c r="C11" s="128">
        <f t="shared" si="6"/>
        <v>44627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44628</v>
      </c>
      <c r="C12" s="128">
        <f t="shared" si="6"/>
        <v>44628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44629</v>
      </c>
      <c r="C13" s="128">
        <f t="shared" si="6"/>
        <v>44629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44630</v>
      </c>
      <c r="C14" s="128">
        <f t="shared" si="6"/>
        <v>44630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44631</v>
      </c>
      <c r="C15" s="128">
        <f t="shared" si="6"/>
        <v>44631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44632</v>
      </c>
      <c r="C16" s="128">
        <f t="shared" si="6"/>
        <v>44632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68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44633</v>
      </c>
      <c r="C17" s="128">
        <f t="shared" si="6"/>
        <v>44633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68">
        <f ca="1">IF(WEEKDAY(B17)=1,IF(DAY(B17)&lt;=6,SUM(P17:OFFSET(P17,-(DAY(B17)-1),0)),SUM(P17:OFFSET(P17,-6,0))),"")</f>
        <v>0</v>
      </c>
      <c r="R17" s="65"/>
      <c r="S17" s="26"/>
      <c r="T17" s="181"/>
    </row>
    <row r="18" spans="2:20" s="2" customFormat="1" ht="11.25" customHeight="1" x14ac:dyDescent="0.2">
      <c r="B18" s="96">
        <f t="shared" si="5"/>
        <v>44634</v>
      </c>
      <c r="C18" s="128">
        <f t="shared" si="6"/>
        <v>44634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44635</v>
      </c>
      <c r="C19" s="128">
        <f t="shared" si="6"/>
        <v>44635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44636</v>
      </c>
      <c r="C20" s="128">
        <f t="shared" si="6"/>
        <v>44636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44637</v>
      </c>
      <c r="C21" s="128">
        <f t="shared" si="6"/>
        <v>44637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44638</v>
      </c>
      <c r="C22" s="128">
        <f t="shared" si="6"/>
        <v>44638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44639</v>
      </c>
      <c r="C23" s="128">
        <f t="shared" si="6"/>
        <v>44639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68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44640</v>
      </c>
      <c r="C24" s="128">
        <f t="shared" si="6"/>
        <v>44640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68">
        <f ca="1">IF(WEEKDAY(B24)=1,IF(DAY(B24)&lt;=6,SUM(P24:OFFSET(P24,-(DAY(B24)-1),0)),SUM(P24:OFFSET(P24,-6,0))),"")</f>
        <v>0</v>
      </c>
      <c r="R24" s="65"/>
      <c r="S24" s="26"/>
      <c r="T24" s="181"/>
    </row>
    <row r="25" spans="2:20" s="2" customFormat="1" ht="11.25" customHeight="1" x14ac:dyDescent="0.2">
      <c r="B25" s="96">
        <f t="shared" si="5"/>
        <v>44641</v>
      </c>
      <c r="C25" s="128">
        <f t="shared" si="6"/>
        <v>44641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44642</v>
      </c>
      <c r="C26" s="128">
        <f t="shared" si="6"/>
        <v>44642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44643</v>
      </c>
      <c r="C27" s="128">
        <f t="shared" si="6"/>
        <v>44643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44644</v>
      </c>
      <c r="C28" s="128">
        <f t="shared" si="6"/>
        <v>44644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44645</v>
      </c>
      <c r="C29" s="128">
        <f t="shared" si="6"/>
        <v>44645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44646</v>
      </c>
      <c r="C30" s="128">
        <f t="shared" si="6"/>
        <v>44646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68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44647</v>
      </c>
      <c r="C31" s="128">
        <f t="shared" si="6"/>
        <v>44647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68">
        <f ca="1">IF(WEEKDAY(B31)=1,IF(DAY(B31)&lt;=6,SUM(P31:OFFSET(P31,-(DAY(B31)-1),0)),SUM(P31:OFFSET(P31,-6,0))),"")</f>
        <v>0</v>
      </c>
      <c r="R31" s="65"/>
      <c r="S31" s="26"/>
      <c r="T31" s="181"/>
    </row>
    <row r="32" spans="2:20" s="2" customFormat="1" ht="11.25" customHeight="1" x14ac:dyDescent="0.2">
      <c r="B32" s="96">
        <f t="shared" si="5"/>
        <v>44648</v>
      </c>
      <c r="C32" s="128">
        <f t="shared" si="6"/>
        <v>44648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44649</v>
      </c>
      <c r="C33" s="128">
        <f t="shared" si="6"/>
        <v>44649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44650</v>
      </c>
      <c r="C34" s="128">
        <f t="shared" si="6"/>
        <v>44650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44651</v>
      </c>
      <c r="C35" s="135">
        <f t="shared" si="6"/>
        <v>44651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s="2" customFormat="1" ht="14.25" customHeight="1" thickTop="1" x14ac:dyDescent="0.2">
      <c r="B36" s="140"/>
      <c r="C36" s="141"/>
      <c r="D36" s="142"/>
      <c r="E36" s="142"/>
      <c r="F36" s="39"/>
      <c r="G36" s="142"/>
      <c r="H36" s="142"/>
      <c r="I36" s="39"/>
      <c r="J36" s="142"/>
      <c r="K36" s="142"/>
      <c r="L36" s="39"/>
      <c r="M36" s="142"/>
      <c r="N36" s="142"/>
      <c r="O36" s="39"/>
      <c r="P36" s="103"/>
      <c r="Q36" s="143"/>
      <c r="R36" s="144" t="s">
        <v>15</v>
      </c>
      <c r="S36" s="145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februari!G40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D40:F40"/>
    <mergeCell ref="L38:N38"/>
    <mergeCell ref="M40:N40"/>
    <mergeCell ref="M1:N1"/>
    <mergeCell ref="D1:G1"/>
    <mergeCell ref="H1:K1"/>
    <mergeCell ref="Q1:S1"/>
    <mergeCell ref="H2:K2"/>
    <mergeCell ref="D3:O3"/>
    <mergeCell ref="M2:N2"/>
    <mergeCell ref="Q2:S2"/>
  </mergeCells>
  <phoneticPr fontId="4" type="noConversion"/>
  <conditionalFormatting sqref="B5:S36">
    <cfRule type="expression" dxfId="9" priority="1" stopIfTrue="1">
      <formula>WEEKDAY($B5)=1</formula>
    </cfRule>
  </conditionalFormatting>
  <pageMargins left="0.3" right="0.28999999999999998" top="0.26" bottom="0.21" header="0.16" footer="0.14000000000000001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indexed="51"/>
  </sheetPr>
  <dimension ref="A1:Z44"/>
  <sheetViews>
    <sheetView showGridLines="0" showRowColHeaders="0" tabSelected="1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27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maart!B35+1</f>
        <v>44652</v>
      </c>
      <c r="C5" s="127">
        <f>maart!C35+1</f>
        <v>44652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IF(WEEKDAY(B5)=1,IF(DAY(B5)&lt;=6,SUM(P5:OFFSET(P5,-(DAY(B5)-1),0))+maart!$T$35,SUM(P5:OFFSET(P5,-6,0))),"")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44653</v>
      </c>
      <c r="C6" s="128">
        <f>C5+1</f>
        <v>44653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IF(WEEKDAY(B6)=1,IF(DAY(B6)&lt;=6,SUM(P6:OFFSET(P6,-(DAY(B6)-1),0))+maart!$T$35,SUM(P6:OFFSET(P6,-6,0))),"")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44654</v>
      </c>
      <c r="C7" s="128">
        <f t="shared" ref="C7:C34" si="6">C6+1</f>
        <v>44654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>
        <f ca="1">IF(WEEKDAY(B7)=1,IF(DAY(B7)&lt;=6,SUM(P7:OFFSET(P7,-(DAY(B7)-1),0))+maart!$T$35,SUM(P7:OFFSET(P7,-6,0))),"")</f>
        <v>0</v>
      </c>
      <c r="R7" s="65"/>
      <c r="S7" s="27"/>
      <c r="T7" s="181"/>
    </row>
    <row r="8" spans="2:20" s="2" customFormat="1" ht="11.25" customHeight="1" x14ac:dyDescent="0.2">
      <c r="B8" s="96">
        <f t="shared" si="5"/>
        <v>44655</v>
      </c>
      <c r="C8" s="128">
        <f t="shared" si="6"/>
        <v>44655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IF(WEEKDAY(B8)=1,IF(DAY(B8)&lt;=6,SUM(P8:OFFSET(P8,-(DAY(B8)-1),0))+maart!$T$35,SUM(P8:OFFSET(P8,-6,0))),"")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44656</v>
      </c>
      <c r="C9" s="128">
        <f t="shared" si="6"/>
        <v>44656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IF(WEEKDAY(B9)=1,IF(DAY(B9)&lt;=6,SUM(P9:OFFSET(P9,-(DAY(B9)-1),0))+maart!$T$35,SUM(P9:OFFSET(P9,-6,0))),"")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44657</v>
      </c>
      <c r="C10" s="128">
        <f t="shared" si="6"/>
        <v>44657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IF(WEEKDAY(B10)=1,IF(DAY(B10)&lt;=6,SUM(P10:OFFSET(P10,-(DAY(B10)-1),0))+maart!$T$35,SUM(P10:OFFSET(P10,-6,0))),"")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44658</v>
      </c>
      <c r="C11" s="128">
        <f t="shared" si="6"/>
        <v>44658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IF(WEEKDAY(B11)=1,IF(DAY(B11)&lt;=6,SUM(P11:OFFSET(P11,-(DAY(B11)-1),0))+maart!$T$35,SUM(P11:OFFSET(P11,-6,0))),"")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44659</v>
      </c>
      <c r="C12" s="128">
        <f t="shared" si="6"/>
        <v>44659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IF(WEEKDAY(B12)=1,IF(DAY(B12)&lt;=6,SUM(P12:OFFSET(P12,-(DAY(B12)-1),0))+maart!$T$35,SUM(P12:OFFSET(P12,-6,0))),"")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44660</v>
      </c>
      <c r="C13" s="128">
        <f t="shared" si="6"/>
        <v>44660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IF(WEEKDAY(B13)=1,IF(DAY(B13)&lt;=6,SUM(P13:OFFSET(P13,-(DAY(B13)-1),0))+maart!$T$35,SUM(P13:OFFSET(P13,-6,0))),"")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44661</v>
      </c>
      <c r="C14" s="128">
        <f t="shared" si="6"/>
        <v>44661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IF(WEEKDAY(B14)=1,IF(DAY(B14)&lt;=6,SUM(P14:OFFSET(P14,-(DAY(B14)-1),0))+maart!$T$35,SUM(P14:OFFSET(P14,-6,0))),"")</f>
        <v>0</v>
      </c>
      <c r="R14" s="65"/>
      <c r="S14" s="26"/>
      <c r="T14" s="181"/>
    </row>
    <row r="15" spans="2:20" s="2" customFormat="1" ht="11.25" customHeight="1" x14ac:dyDescent="0.2">
      <c r="B15" s="96">
        <f t="shared" si="5"/>
        <v>44662</v>
      </c>
      <c r="C15" s="128">
        <f t="shared" si="6"/>
        <v>44662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IF(WEEKDAY(B15)=1,IF(DAY(B15)&lt;=6,SUM(P15:OFFSET(P15,-(DAY(B15)-1),0))+maart!$T$35,SUM(P15:OFFSET(P15,-6,0))),"")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44663</v>
      </c>
      <c r="C16" s="128">
        <f t="shared" si="6"/>
        <v>44663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IF(WEEKDAY(B16)=1,IF(DAY(B16)&lt;=6,SUM(P16:OFFSET(P16,-(DAY(B16)-1),0))+maart!$T$35,SUM(P16:OFFSET(P16,-6,0))),"")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44664</v>
      </c>
      <c r="C17" s="128">
        <f t="shared" si="6"/>
        <v>44664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IF(WEEKDAY(B17)=1,IF(DAY(B17)&lt;=6,SUM(P17:OFFSET(P17,-(DAY(B17)-1),0))+maart!$T$35,SUM(P17:OFFSET(P17,-6,0))),"")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44665</v>
      </c>
      <c r="C18" s="128">
        <f t="shared" si="6"/>
        <v>44665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IF(WEEKDAY(B18)=1,IF(DAY(B18)&lt;=6,SUM(P18:OFFSET(P18,-(DAY(B18)-1),0))+maart!$T$35,SUM(P18:OFFSET(P18,-6,0))),"")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44666</v>
      </c>
      <c r="C19" s="128">
        <f t="shared" si="6"/>
        <v>44666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IF(WEEKDAY(B19)=1,IF(DAY(B19)&lt;=6,SUM(P19:OFFSET(P19,-(DAY(B19)-1),0))+maart!$T$35,SUM(P19:OFFSET(P19,-6,0))),"")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44667</v>
      </c>
      <c r="C20" s="128">
        <f t="shared" si="6"/>
        <v>44667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IF(WEEKDAY(B20)=1,IF(DAY(B20)&lt;=6,SUM(P20:OFFSET(P20,-(DAY(B20)-1),0))+maart!$T$35,SUM(P20:OFFSET(P20,-6,0))),"")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44668</v>
      </c>
      <c r="C21" s="128">
        <f t="shared" si="6"/>
        <v>44668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IF(WEEKDAY(B21)=1,IF(DAY(B21)&lt;=6,SUM(P21:OFFSET(P21,-(DAY(B21)-1),0))+maart!$T$35,SUM(P21:OFFSET(P21,-6,0))),"")</f>
        <v>0</v>
      </c>
      <c r="R21" s="65"/>
      <c r="S21" s="26"/>
      <c r="T21" s="181"/>
    </row>
    <row r="22" spans="2:20" s="2" customFormat="1" ht="11.25" customHeight="1" x14ac:dyDescent="0.2">
      <c r="B22" s="96">
        <f t="shared" si="5"/>
        <v>44669</v>
      </c>
      <c r="C22" s="128">
        <f t="shared" si="6"/>
        <v>44669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IF(WEEKDAY(B22)=1,IF(DAY(B22)&lt;=6,SUM(P22:OFFSET(P22,-(DAY(B22)-1),0))+maart!$T$35,SUM(P22:OFFSET(P22,-6,0))),"")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44670</v>
      </c>
      <c r="C23" s="128">
        <f t="shared" si="6"/>
        <v>44670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44671</v>
      </c>
      <c r="C24" s="128">
        <f t="shared" si="6"/>
        <v>44671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44672</v>
      </c>
      <c r="C25" s="128">
        <f t="shared" si="6"/>
        <v>44672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44673</v>
      </c>
      <c r="C26" s="128">
        <f t="shared" si="6"/>
        <v>44673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44674</v>
      </c>
      <c r="C27" s="128">
        <f t="shared" si="6"/>
        <v>44674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44675</v>
      </c>
      <c r="C28" s="128">
        <f t="shared" si="6"/>
        <v>44675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5"/>
      <c r="S28" s="26"/>
      <c r="T28" s="181"/>
    </row>
    <row r="29" spans="2:20" s="2" customFormat="1" ht="11.25" customHeight="1" x14ac:dyDescent="0.2">
      <c r="B29" s="96">
        <f t="shared" si="5"/>
        <v>44676</v>
      </c>
      <c r="C29" s="128">
        <f t="shared" si="6"/>
        <v>44676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44677</v>
      </c>
      <c r="C30" s="128">
        <f t="shared" si="6"/>
        <v>44677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44678</v>
      </c>
      <c r="C31" s="128">
        <f t="shared" si="6"/>
        <v>44678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44679</v>
      </c>
      <c r="C32" s="128">
        <f t="shared" si="6"/>
        <v>44679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44680</v>
      </c>
      <c r="C33" s="128">
        <f t="shared" si="6"/>
        <v>44680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44681</v>
      </c>
      <c r="C34" s="129">
        <f t="shared" si="6"/>
        <v>44681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maart!G40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D3:O3"/>
    <mergeCell ref="H1:K1"/>
    <mergeCell ref="M1:N1"/>
    <mergeCell ref="Q1:S1"/>
    <mergeCell ref="H2:K2"/>
    <mergeCell ref="M2:N2"/>
    <mergeCell ref="Q2:S2"/>
    <mergeCell ref="D1:G1"/>
  </mergeCells>
  <phoneticPr fontId="4" type="noConversion"/>
  <conditionalFormatting sqref="B5:S35">
    <cfRule type="expression" dxfId="8" priority="1" stopIfTrue="1">
      <formula>WEEKDAY($B5)=1</formula>
    </cfRule>
  </conditionalFormatting>
  <pageMargins left="0.39" right="0.51" top="0.27" bottom="0.3" header="0.17" footer="0.24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indexed="48"/>
  </sheetPr>
  <dimension ref="A1:Z44"/>
  <sheetViews>
    <sheetView showGridLines="0" showRowColHeaders="0" workbookViewId="0">
      <selection activeCell="T1" sqref="T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23" t="s">
        <v>30</v>
      </c>
      <c r="E1" s="224"/>
      <c r="F1" s="224"/>
      <c r="G1" s="224"/>
      <c r="H1" s="226" t="s">
        <v>0</v>
      </c>
      <c r="I1" s="227"/>
      <c r="J1" s="227"/>
      <c r="K1" s="228"/>
      <c r="L1" s="136"/>
      <c r="M1" s="226" t="s">
        <v>8</v>
      </c>
      <c r="N1" s="222"/>
      <c r="O1" s="137" t="s">
        <v>9</v>
      </c>
      <c r="P1" s="138"/>
      <c r="Q1" s="226" t="s">
        <v>20</v>
      </c>
      <c r="R1" s="227"/>
      <c r="S1" s="209"/>
    </row>
    <row r="2" spans="2:19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26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</row>
    <row r="3" spans="2:19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april!B34+1</f>
        <v>44682</v>
      </c>
      <c r="C5" s="127">
        <f>april!C34+1</f>
        <v>44682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>
        <f ca="1">IF(WEEKDAY(B5)=1,IF(DAY(B5)&lt;=6,SUM(P5:OFFSET(P5,-(DAY(B5)-1),0))+april!$T$34,SUM(P5:OFFSET(P5,-6,0))),"")</f>
        <v>0</v>
      </c>
      <c r="R5" s="64"/>
      <c r="S5" s="25"/>
    </row>
    <row r="6" spans="2:19" s="2" customFormat="1" ht="11.25" customHeight="1" x14ac:dyDescent="0.2">
      <c r="B6" s="96">
        <f>B5+1</f>
        <v>44683</v>
      </c>
      <c r="C6" s="128">
        <f>C5+1</f>
        <v>44683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IF(WEEKDAY(B6)=1,IF(DAY(B6)&lt;=6,SUM(P6:OFFSET(P6,-(DAY(B6)-1),0))+april!$T$34,SUM(P6:OFFSET(P6,-6,0))),"")</f>
        <v/>
      </c>
      <c r="R6" s="65"/>
      <c r="S6" s="26"/>
    </row>
    <row r="7" spans="2:19" s="2" customFormat="1" ht="11.25" customHeight="1" x14ac:dyDescent="0.2">
      <c r="B7" s="96">
        <f t="shared" ref="B7:B35" si="5">B6+1</f>
        <v>44684</v>
      </c>
      <c r="C7" s="128">
        <f t="shared" ref="C7:C35" si="6">C6+1</f>
        <v>44684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IF(WEEKDAY(B7)=1,IF(DAY(B7)&lt;=6,SUM(P7:OFFSET(P7,-(DAY(B7)-1),0))+april!$T$34,SUM(P7:OFFSET(P7,-6,0))),"")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44685</v>
      </c>
      <c r="C8" s="128">
        <f t="shared" si="6"/>
        <v>44685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IF(WEEKDAY(B8)=1,IF(DAY(B8)&lt;=6,SUM(P8:OFFSET(P8,-(DAY(B8)-1),0))+april!$T$34,SUM(P8:OFFSET(P8,-6,0))),"")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44686</v>
      </c>
      <c r="C9" s="128">
        <f t="shared" si="6"/>
        <v>44686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IF(WEEKDAY(B9)=1,IF(DAY(B9)&lt;=6,SUM(P9:OFFSET(P9,-(DAY(B9)-1),0))+april!$T$34,SUM(P9:OFFSET(P9,-6,0))),"")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44687</v>
      </c>
      <c r="C10" s="128">
        <f t="shared" si="6"/>
        <v>44687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IF(WEEKDAY(B10)=1,IF(DAY(B10)&lt;=6,SUM(P10:OFFSET(P10,-(DAY(B10)-1),0))+april!$T$34,SUM(P10:OFFSET(P10,-6,0))),"")</f>
        <v/>
      </c>
      <c r="R10" s="65"/>
      <c r="S10" s="26"/>
    </row>
    <row r="11" spans="2:19" s="2" customFormat="1" ht="11.25" customHeight="1" x14ac:dyDescent="0.2">
      <c r="B11" s="96">
        <f t="shared" si="5"/>
        <v>44688</v>
      </c>
      <c r="C11" s="128">
        <f t="shared" si="6"/>
        <v>44688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IF(WEEKDAY(B11)=1,IF(DAY(B11)&lt;=6,SUM(P11:OFFSET(P11,-(DAY(B11)-1),0))+april!$T$34,SUM(P11:OFFSET(P11,-6,0))),"")</f>
        <v/>
      </c>
      <c r="R11" s="65"/>
      <c r="S11" s="26"/>
    </row>
    <row r="12" spans="2:19" s="2" customFormat="1" ht="11.25" customHeight="1" x14ac:dyDescent="0.2">
      <c r="B12" s="96">
        <f t="shared" si="5"/>
        <v>44689</v>
      </c>
      <c r="C12" s="128">
        <f t="shared" si="6"/>
        <v>44689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>
        <f ca="1">IF(WEEKDAY(B12)=1,IF(DAY(B12)&lt;=6,SUM(P12:OFFSET(P12,-(DAY(B12)-1),0))+april!$T$34,SUM(P12:OFFSET(P12,-6,0))),"")</f>
        <v>0</v>
      </c>
      <c r="R12" s="65"/>
      <c r="S12" s="26"/>
    </row>
    <row r="13" spans="2:19" s="2" customFormat="1" ht="11.25" customHeight="1" x14ac:dyDescent="0.2">
      <c r="B13" s="96">
        <f t="shared" si="5"/>
        <v>44690</v>
      </c>
      <c r="C13" s="128">
        <f t="shared" si="6"/>
        <v>44690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IF(WEEKDAY(B13)=1,IF(DAY(B13)&lt;=6,SUM(P13:OFFSET(P13,-(DAY(B13)-1),0))+april!$T$34,SUM(P13:OFFSET(P13,-6,0))),"")</f>
        <v/>
      </c>
      <c r="R13" s="65"/>
      <c r="S13" s="26"/>
    </row>
    <row r="14" spans="2:19" s="2" customFormat="1" ht="11.25" customHeight="1" x14ac:dyDescent="0.2">
      <c r="B14" s="96">
        <f t="shared" si="5"/>
        <v>44691</v>
      </c>
      <c r="C14" s="128">
        <f t="shared" si="6"/>
        <v>44691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IF(WEEKDAY(B14)=1,IF(DAY(B14)&lt;=6,SUM(P14:OFFSET(P14,-(DAY(B14)-1),0))+april!$T$34,SUM(P14:OFFSET(P14,-6,0))),"")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44692</v>
      </c>
      <c r="C15" s="128">
        <f t="shared" si="6"/>
        <v>44692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IF(WEEKDAY(B15)=1,IF(DAY(B15)&lt;=6,SUM(P15:OFFSET(P15,-(DAY(B15)-1),0))+april!$T$34,SUM(P15:OFFSET(P15,-6,0))),"")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44693</v>
      </c>
      <c r="C16" s="128">
        <f t="shared" si="6"/>
        <v>44693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IF(WEEKDAY(B16)=1,IF(DAY(B16)&lt;=6,SUM(P16:OFFSET(P16,-(DAY(B16)-1),0))+april!$T$34,SUM(P16:OFFSET(P16,-6,0))),"")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44694</v>
      </c>
      <c r="C17" s="128">
        <f t="shared" si="6"/>
        <v>44694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IF(WEEKDAY(B17)=1,IF(DAY(B17)&lt;=6,SUM(P17:OFFSET(P17,-(DAY(B17)-1),0))+april!$T$34,SUM(P17:OFFSET(P17,-6,0))),"")</f>
        <v/>
      </c>
      <c r="R17" s="65"/>
      <c r="S17" s="26"/>
    </row>
    <row r="18" spans="2:19" s="2" customFormat="1" ht="11.25" customHeight="1" x14ac:dyDescent="0.2">
      <c r="B18" s="96">
        <f t="shared" si="5"/>
        <v>44695</v>
      </c>
      <c r="C18" s="128">
        <f t="shared" si="6"/>
        <v>44695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IF(WEEKDAY(B18)=1,IF(DAY(B18)&lt;=6,SUM(P18:OFFSET(P18,-(DAY(B18)-1),0))+april!$T$34,SUM(P18:OFFSET(P18,-6,0))),"")</f>
        <v/>
      </c>
      <c r="R18" s="65"/>
      <c r="S18" s="26"/>
    </row>
    <row r="19" spans="2:19" s="2" customFormat="1" ht="11.25" customHeight="1" x14ac:dyDescent="0.2">
      <c r="B19" s="96">
        <f t="shared" si="5"/>
        <v>44696</v>
      </c>
      <c r="C19" s="128">
        <f t="shared" si="6"/>
        <v>44696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>
        <f ca="1">IF(WEEKDAY(B19)=1,IF(DAY(B19)&lt;=6,SUM(P19:OFFSET(P19,-(DAY(B19)-1),0))+april!$T$34,SUM(P19:OFFSET(P19,-6,0))),"")</f>
        <v>0</v>
      </c>
      <c r="R19" s="65"/>
      <c r="S19" s="26"/>
    </row>
    <row r="20" spans="2:19" s="2" customFormat="1" ht="11.25" customHeight="1" x14ac:dyDescent="0.2">
      <c r="B20" s="96">
        <f t="shared" si="5"/>
        <v>44697</v>
      </c>
      <c r="C20" s="128">
        <f t="shared" si="6"/>
        <v>44697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IF(WEEKDAY(B20)=1,IF(DAY(B20)&lt;=6,SUM(P20:OFFSET(P20,-(DAY(B20)-1),0))+april!$T$34,SUM(P20:OFFSET(P20,-6,0))),"")</f>
        <v/>
      </c>
      <c r="R20" s="65"/>
      <c r="S20" s="26"/>
    </row>
    <row r="21" spans="2:19" s="2" customFormat="1" ht="11.25" customHeight="1" x14ac:dyDescent="0.2">
      <c r="B21" s="96">
        <f t="shared" si="5"/>
        <v>44698</v>
      </c>
      <c r="C21" s="128">
        <f t="shared" si="6"/>
        <v>44698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IF(WEEKDAY(B21)=1,IF(DAY(B21)&lt;=6,SUM(P21:OFFSET(P21,-(DAY(B21)-1),0))+april!$T$34,SUM(P21:OFFSET(P21,-6,0))),"")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44699</v>
      </c>
      <c r="C22" s="128">
        <f t="shared" si="6"/>
        <v>44699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44700</v>
      </c>
      <c r="C23" s="128">
        <f t="shared" si="6"/>
        <v>44700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44701</v>
      </c>
      <c r="C24" s="128">
        <f t="shared" si="6"/>
        <v>44701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2">
      <c r="B25" s="96">
        <f t="shared" si="5"/>
        <v>44702</v>
      </c>
      <c r="C25" s="128">
        <f t="shared" si="6"/>
        <v>44702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</row>
    <row r="26" spans="2:19" s="2" customFormat="1" ht="11.25" customHeight="1" x14ac:dyDescent="0.2">
      <c r="B26" s="96">
        <f t="shared" si="5"/>
        <v>44703</v>
      </c>
      <c r="C26" s="128">
        <f t="shared" si="6"/>
        <v>44703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>
        <f ca="1">IF(WEEKDAY(B26)=1,IF(DAY(B26)&lt;=6,SUM(P26:OFFSET(P26,-(DAY(B26)-1),0)),SUM(P26:OFFSET(P26,-6,0))),"")</f>
        <v>0</v>
      </c>
      <c r="R26" s="65"/>
      <c r="S26" s="26"/>
    </row>
    <row r="27" spans="2:19" s="2" customFormat="1" ht="11.25" customHeight="1" x14ac:dyDescent="0.2">
      <c r="B27" s="96">
        <f t="shared" si="5"/>
        <v>44704</v>
      </c>
      <c r="C27" s="128">
        <f t="shared" si="6"/>
        <v>44704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2">
      <c r="B28" s="96">
        <f t="shared" si="5"/>
        <v>44705</v>
      </c>
      <c r="C28" s="128">
        <f t="shared" si="6"/>
        <v>44705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44706</v>
      </c>
      <c r="C29" s="128">
        <f t="shared" si="6"/>
        <v>44706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44707</v>
      </c>
      <c r="C30" s="128">
        <f t="shared" si="6"/>
        <v>44707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44708</v>
      </c>
      <c r="C31" s="128">
        <f t="shared" si="6"/>
        <v>44708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2">
      <c r="B32" s="96">
        <f t="shared" si="5"/>
        <v>44709</v>
      </c>
      <c r="C32" s="128">
        <f t="shared" si="6"/>
        <v>44709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</row>
    <row r="33" spans="2:19" s="2" customFormat="1" ht="11.25" customHeight="1" x14ac:dyDescent="0.2">
      <c r="B33" s="96">
        <f t="shared" si="5"/>
        <v>44710</v>
      </c>
      <c r="C33" s="128">
        <f t="shared" si="6"/>
        <v>44710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>
        <f ca="1">IF(WEEKDAY(B33)=1,IF(DAY(B33)&lt;=6,SUM(P33:OFFSET(P33,-(DAY(B33)-1),0)),SUM(P33:OFFSET(P33,-6,0))),"")</f>
        <v>0</v>
      </c>
      <c r="R33" s="65"/>
      <c r="S33" s="26"/>
    </row>
    <row r="34" spans="2:19" s="2" customFormat="1" ht="11.25" customHeight="1" x14ac:dyDescent="0.2">
      <c r="B34" s="96">
        <f t="shared" si="5"/>
        <v>44711</v>
      </c>
      <c r="C34" s="128">
        <f t="shared" si="6"/>
        <v>44711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5">
      <c r="B35" s="97">
        <f t="shared" si="5"/>
        <v>44712</v>
      </c>
      <c r="C35" s="135">
        <f t="shared" si="6"/>
        <v>44712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9" t="s">
        <v>5</v>
      </c>
      <c r="E37" s="139"/>
      <c r="F37" s="139"/>
      <c r="G37" s="150"/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9" t="s">
        <v>6</v>
      </c>
      <c r="E38" s="139"/>
      <c r="F38" s="139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06"/>
      <c r="E39" s="106"/>
      <c r="F39" s="106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29" t="s">
        <v>7</v>
      </c>
      <c r="E40" s="229"/>
      <c r="F40" s="22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21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7" priority="1" stopIfTrue="1">
      <formula>WEEKDAY($B5)=1</formula>
    </cfRule>
  </conditionalFormatting>
  <pageMargins left="0.35" right="0.46" top="0.38" bottom="0.37" header="0.2" footer="0.22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indexed="51"/>
  </sheetPr>
  <dimension ref="A1:Z45"/>
  <sheetViews>
    <sheetView showGridLines="0" showRowColHeaders="0" workbookViewId="0">
      <selection activeCell="O2" sqref="O2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223" t="s">
        <v>30</v>
      </c>
      <c r="E1" s="224"/>
      <c r="F1" s="224"/>
      <c r="G1" s="224"/>
      <c r="H1" s="226" t="s">
        <v>0</v>
      </c>
      <c r="I1" s="227"/>
      <c r="J1" s="227"/>
      <c r="K1" s="228"/>
      <c r="L1" s="136"/>
      <c r="M1" s="226" t="s">
        <v>8</v>
      </c>
      <c r="N1" s="222"/>
      <c r="O1" s="137" t="s">
        <v>9</v>
      </c>
      <c r="P1" s="138"/>
      <c r="Q1" s="226" t="s">
        <v>20</v>
      </c>
      <c r="R1" s="227"/>
      <c r="S1" s="209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52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1:20" ht="18.75" customHeight="1" thickTop="1" thickBot="1" x14ac:dyDescent="0.3">
      <c r="B3" s="80"/>
      <c r="C3" s="81"/>
      <c r="D3" s="230" t="s">
        <v>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ht="11.25" customHeight="1" x14ac:dyDescent="0.25">
      <c r="A5" s="2"/>
      <c r="B5" s="96">
        <f>mei!B35+1</f>
        <v>44713</v>
      </c>
      <c r="C5" s="116">
        <f>mei!C35+1</f>
        <v>44713</v>
      </c>
      <c r="D5" s="55"/>
      <c r="E5" s="56"/>
      <c r="F5" s="164">
        <f>IF(E5="",0,(E5-D5))</f>
        <v>0</v>
      </c>
      <c r="G5" s="55"/>
      <c r="H5" s="56"/>
      <c r="I5" s="164">
        <f>IF(H5="",0,(H5-G5))</f>
        <v>0</v>
      </c>
      <c r="J5" s="55"/>
      <c r="K5" s="56"/>
      <c r="L5" s="164">
        <f>IF(K5="",0,(K5-J5))</f>
        <v>0</v>
      </c>
      <c r="M5" s="55"/>
      <c r="N5" s="56"/>
      <c r="O5" s="164">
        <f>IF(N5="",0,(N5-M5))</f>
        <v>0</v>
      </c>
      <c r="P5" s="165">
        <f>(F5+I5+L5+O5)</f>
        <v>0</v>
      </c>
      <c r="Q5" s="168" t="str">
        <f ca="1">IF(WEEKDAY(B5)=1,IF(DAY(B5)&lt;=6,SUM(P5:OFFSET(P5,-(DAY(B5)-1),0))+mei!#REF!,SUM(P5:OFFSET(P5,-6,0))),"")</f>
        <v/>
      </c>
      <c r="R5" s="68"/>
      <c r="S5" s="28"/>
      <c r="T5" s="179"/>
    </row>
    <row r="6" spans="1:20" s="2" customFormat="1" ht="11.25" customHeight="1" x14ac:dyDescent="0.2">
      <c r="B6" s="93">
        <f>B5+1</f>
        <v>44714</v>
      </c>
      <c r="C6" s="94">
        <f>C5+1</f>
        <v>44714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68" t="str">
        <f ca="1">IF(WEEKDAY(B6)=1,IF(DAY(B6)&lt;=6,SUM(P6:OFFSET(P6,-(DAY(B6)-1),0))+mei!#REF!,SUM(P6:OFFSET(P6,-6,0))),"")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4" si="5">B6+1</f>
        <v>44715</v>
      </c>
      <c r="C7" s="94">
        <f t="shared" ref="C7:C34" si="6">C6+1</f>
        <v>44715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68" t="str">
        <f ca="1">IF(WEEKDAY(B7)=1,IF(DAY(B7)&lt;=6,SUM(P7:OFFSET(P7,-(DAY(B7)-1),0))+mei!#REF!,SUM(P7:OFFSET(P7,-6,0))),"")</f>
        <v/>
      </c>
      <c r="R7" s="61"/>
      <c r="S7" s="23"/>
      <c r="T7" s="181"/>
    </row>
    <row r="8" spans="1:20" s="2" customFormat="1" ht="11.25" customHeight="1" x14ac:dyDescent="0.2">
      <c r="B8" s="93">
        <f t="shared" si="5"/>
        <v>44716</v>
      </c>
      <c r="C8" s="94">
        <f t="shared" si="6"/>
        <v>44716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68" t="str">
        <f ca="1">IF(WEEKDAY(B8)=1,IF(DAY(B8)&lt;=6,SUM(P8:OFFSET(P8,-(DAY(B8)-1),0))+mei!#REF!,SUM(P8:OFFSET(P8,-6,0))),"")</f>
        <v/>
      </c>
      <c r="R8" s="61"/>
      <c r="S8" s="22"/>
      <c r="T8" s="181"/>
    </row>
    <row r="9" spans="1:20" s="2" customFormat="1" ht="11.25" customHeight="1" x14ac:dyDescent="0.2">
      <c r="B9" s="93">
        <f t="shared" si="5"/>
        <v>44717</v>
      </c>
      <c r="C9" s="94">
        <f t="shared" si="6"/>
        <v>44717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68" t="e">
        <f ca="1">IF(WEEKDAY(B9)=1,IF(DAY(B9)&lt;=6,SUM(P9:OFFSET(P9,-(DAY(B9)-1),0))+mei!#REF!,SUM(P9:OFFSET(P9,-6,0))),"")</f>
        <v>#REF!</v>
      </c>
      <c r="R9" s="61"/>
      <c r="S9" s="22"/>
      <c r="T9" s="181"/>
    </row>
    <row r="10" spans="1:20" s="2" customFormat="1" ht="11.25" customHeight="1" x14ac:dyDescent="0.2">
      <c r="B10" s="93">
        <f t="shared" si="5"/>
        <v>44718</v>
      </c>
      <c r="C10" s="94">
        <f t="shared" si="6"/>
        <v>44718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68" t="str">
        <f ca="1">IF(WEEKDAY(B10)=1,IF(DAY(B10)&lt;=6,SUM(P10:OFFSET(P10,-(DAY(B10)-1),0))+mei!#REF!,SUM(P10:OFFSET(P10,-6,0))),"")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44719</v>
      </c>
      <c r="C11" s="94">
        <f t="shared" si="6"/>
        <v>44719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68" t="str">
        <f ca="1">IF(WEEKDAY(B11)=1,IF(DAY(B11)&lt;=6,SUM(P11:OFFSET(P11,-(DAY(B11)-1),0))+mei!#REF!,SUM(P11:OFFSET(P11,-6,0))),"")</f>
        <v/>
      </c>
      <c r="R11" s="61"/>
      <c r="S11" s="22"/>
      <c r="T11" s="181"/>
    </row>
    <row r="12" spans="1:20" s="2" customFormat="1" ht="11.25" customHeight="1" x14ac:dyDescent="0.2">
      <c r="B12" s="93">
        <f t="shared" si="5"/>
        <v>44720</v>
      </c>
      <c r="C12" s="94">
        <f t="shared" si="6"/>
        <v>44720</v>
      </c>
      <c r="D12" s="40"/>
      <c r="E12" s="41"/>
      <c r="F12" s="164">
        <f t="shared" si="0"/>
        <v>0</v>
      </c>
      <c r="G12" s="40"/>
      <c r="H12" s="41"/>
      <c r="I12" s="164">
        <f t="shared" si="1"/>
        <v>0</v>
      </c>
      <c r="J12" s="40"/>
      <c r="K12" s="41"/>
      <c r="L12" s="164">
        <f t="shared" si="2"/>
        <v>0</v>
      </c>
      <c r="M12" s="40"/>
      <c r="N12" s="41"/>
      <c r="O12" s="164">
        <f t="shared" si="3"/>
        <v>0</v>
      </c>
      <c r="P12" s="165">
        <f t="shared" si="4"/>
        <v>0</v>
      </c>
      <c r="Q12" s="168" t="str">
        <f ca="1">IF(WEEKDAY(B12)=1,IF(DAY(B12)&lt;=6,SUM(P12:OFFSET(P12,-(DAY(B12)-1),0))+mei!#REF!,SUM(P12:OFFSET(P12,-6,0))),"")</f>
        <v/>
      </c>
      <c r="R12" s="62"/>
      <c r="S12" s="24"/>
      <c r="T12" s="181"/>
    </row>
    <row r="13" spans="1:20" s="2" customFormat="1" ht="11.25" customHeight="1" x14ac:dyDescent="0.2">
      <c r="B13" s="93">
        <f t="shared" si="5"/>
        <v>44721</v>
      </c>
      <c r="C13" s="94">
        <f t="shared" si="6"/>
        <v>44721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68" t="str">
        <f ca="1">IF(WEEKDAY(B13)=1,IF(DAY(B13)&lt;=6,SUM(P13:OFFSET(P13,-(DAY(B13)-1),0))+mei!#REF!,SUM(P13:OFFSET(P13,-6,0))),"")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44722</v>
      </c>
      <c r="C14" s="94">
        <f t="shared" si="6"/>
        <v>44722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68" t="str">
        <f ca="1">IF(WEEKDAY(B14)=1,IF(DAY(B14)&lt;=6,SUM(P14:OFFSET(P14,-(DAY(B14)-1),0))+mei!#REF!,SUM(P14:OFFSET(P14,-6,0))),"")</f>
        <v/>
      </c>
      <c r="R14" s="61"/>
      <c r="S14" s="22"/>
      <c r="T14" s="181"/>
    </row>
    <row r="15" spans="1:20" s="2" customFormat="1" ht="11.25" customHeight="1" x14ac:dyDescent="0.2">
      <c r="B15" s="93">
        <f t="shared" si="5"/>
        <v>44723</v>
      </c>
      <c r="C15" s="94">
        <f t="shared" si="6"/>
        <v>44723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68" t="str">
        <f ca="1">IF(WEEKDAY(B15)=1,IF(DAY(B15)&lt;=6,SUM(P15:OFFSET(P15,-(DAY(B15)-1),0))+mei!#REF!,SUM(P15:OFFSET(P15,-6,0))),"")</f>
        <v/>
      </c>
      <c r="R15" s="61"/>
      <c r="S15" s="22"/>
      <c r="T15" s="181"/>
    </row>
    <row r="16" spans="1:20" s="2" customFormat="1" ht="11.25" customHeight="1" x14ac:dyDescent="0.2">
      <c r="B16" s="93">
        <f t="shared" si="5"/>
        <v>44724</v>
      </c>
      <c r="C16" s="94">
        <f t="shared" si="6"/>
        <v>44724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68">
        <f ca="1">IF(WEEKDAY(B16)=1,IF(DAY(B16)&lt;=6,SUM(P16:OFFSET(P16,-(DAY(B16)-1),0))+mei!#REF!,SUM(P16:OFFSET(P16,-6,0))),"")</f>
        <v>0</v>
      </c>
      <c r="R16" s="61"/>
      <c r="S16" s="22"/>
      <c r="T16" s="181"/>
    </row>
    <row r="17" spans="2:20" s="2" customFormat="1" ht="11.25" customHeight="1" x14ac:dyDescent="0.2">
      <c r="B17" s="93">
        <f t="shared" si="5"/>
        <v>44725</v>
      </c>
      <c r="C17" s="94">
        <f t="shared" si="6"/>
        <v>44725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68" t="str">
        <f ca="1">IF(WEEKDAY(B17)=1,IF(DAY(B17)&lt;=6,SUM(P17:OFFSET(P17,-(DAY(B17)-1),0))+mei!#REF!,SUM(P17:OFFSET(P17,-6,0))),"")</f>
        <v/>
      </c>
      <c r="R17" s="61"/>
      <c r="S17" s="22"/>
      <c r="T17" s="181"/>
    </row>
    <row r="18" spans="2:20" s="2" customFormat="1" ht="11.25" customHeight="1" x14ac:dyDescent="0.2">
      <c r="B18" s="93">
        <f t="shared" si="5"/>
        <v>44726</v>
      </c>
      <c r="C18" s="94">
        <f t="shared" si="6"/>
        <v>44726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68" t="str">
        <f ca="1">IF(WEEKDAY(B18)=1,IF(DAY(B18)&lt;=6,SUM(P18:OFFSET(P18,-(DAY(B18)-1),0))+mei!#REF!,SUM(P18:OFFSET(P18,-6,0))),"")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44727</v>
      </c>
      <c r="C19" s="94">
        <f t="shared" si="6"/>
        <v>44727</v>
      </c>
      <c r="D19" s="40"/>
      <c r="E19" s="41"/>
      <c r="F19" s="164">
        <f t="shared" si="0"/>
        <v>0</v>
      </c>
      <c r="G19" s="40"/>
      <c r="H19" s="41"/>
      <c r="I19" s="164">
        <f t="shared" si="1"/>
        <v>0</v>
      </c>
      <c r="J19" s="40"/>
      <c r="K19" s="41"/>
      <c r="L19" s="164">
        <f t="shared" si="2"/>
        <v>0</v>
      </c>
      <c r="M19" s="40"/>
      <c r="N19" s="41"/>
      <c r="O19" s="164">
        <f t="shared" si="3"/>
        <v>0</v>
      </c>
      <c r="P19" s="165">
        <f t="shared" si="4"/>
        <v>0</v>
      </c>
      <c r="Q19" s="168" t="str">
        <f ca="1">IF(WEEKDAY(B19)=1,IF(DAY(B19)&lt;=6,SUM(P19:OFFSET(P19,-(DAY(B19)-1),0)),SUM(P19:OFFSET(P19,-6,0))),"")</f>
        <v/>
      </c>
      <c r="R19" s="62"/>
      <c r="S19" s="24"/>
      <c r="T19" s="181"/>
    </row>
    <row r="20" spans="2:20" s="2" customFormat="1" ht="11.25" customHeight="1" x14ac:dyDescent="0.2">
      <c r="B20" s="93">
        <f t="shared" si="5"/>
        <v>44728</v>
      </c>
      <c r="C20" s="94">
        <f t="shared" si="6"/>
        <v>44728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68" t="str">
        <f ca="1">IF(WEEKDAY(B20)=1,IF(DAY(B20)&lt;=6,SUM(P20:OFFSET(P20,-(DAY(B20)-1),0)),SUM(P20:OFFSET(P20,-6,0))),"")</f>
        <v/>
      </c>
      <c r="R20" s="61"/>
      <c r="S20" s="22"/>
      <c r="T20" s="181"/>
    </row>
    <row r="21" spans="2:20" s="2" customFormat="1" ht="11.25" customHeight="1" x14ac:dyDescent="0.2">
      <c r="B21" s="93">
        <f t="shared" si="5"/>
        <v>44729</v>
      </c>
      <c r="C21" s="94">
        <f t="shared" si="6"/>
        <v>44729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68" t="str">
        <f ca="1">IF(WEEKDAY(B21)=1,IF(DAY(B21)&lt;=6,SUM(P21:OFFSET(P21,-(DAY(B21)-1),0)),SUM(P21:OFFSET(P21,-6,0))),"")</f>
        <v/>
      </c>
      <c r="R21" s="61"/>
      <c r="S21" s="22"/>
      <c r="T21" s="181"/>
    </row>
    <row r="22" spans="2:20" s="2" customFormat="1" ht="11.25" customHeight="1" x14ac:dyDescent="0.2">
      <c r="B22" s="93">
        <f t="shared" si="5"/>
        <v>44730</v>
      </c>
      <c r="C22" s="94">
        <f t="shared" si="6"/>
        <v>44730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68" t="str">
        <f ca="1">IF(WEEKDAY(B22)=1,IF(DAY(B22)&lt;=6,SUM(P22:OFFSET(P22,-(DAY(B22)-1),0)),SUM(P22:OFFSET(P22,-6,0))),"")</f>
        <v/>
      </c>
      <c r="R22" s="61"/>
      <c r="S22" s="22"/>
      <c r="T22" s="181"/>
    </row>
    <row r="23" spans="2:20" s="2" customFormat="1" ht="11.25" customHeight="1" x14ac:dyDescent="0.2">
      <c r="B23" s="93">
        <f t="shared" si="5"/>
        <v>44731</v>
      </c>
      <c r="C23" s="94">
        <f t="shared" si="6"/>
        <v>44731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68">
        <f ca="1">IF(WEEKDAY(B23)=1,IF(DAY(B23)&lt;=6,SUM(P23:OFFSET(P23,-(DAY(B23)-1),0)),SUM(P23:OFFSET(P23,-6,0))),"")</f>
        <v>0</v>
      </c>
      <c r="R23" s="61"/>
      <c r="S23" s="22"/>
      <c r="T23" s="181"/>
    </row>
    <row r="24" spans="2:20" s="2" customFormat="1" ht="11.25" customHeight="1" x14ac:dyDescent="0.2">
      <c r="B24" s="93">
        <f t="shared" si="5"/>
        <v>44732</v>
      </c>
      <c r="C24" s="94">
        <f t="shared" si="6"/>
        <v>44732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68" t="str">
        <f ca="1">IF(WEEKDAY(B24)=1,IF(DAY(B24)&lt;=6,SUM(P24:OFFSET(P24,-(DAY(B24)-1),0)),SUM(P24:OFFSET(P24,-6,0))),"")</f>
        <v/>
      </c>
      <c r="R24" s="61"/>
      <c r="S24" s="22"/>
      <c r="T24" s="181"/>
    </row>
    <row r="25" spans="2:20" s="2" customFormat="1" ht="11.25" customHeight="1" x14ac:dyDescent="0.2">
      <c r="B25" s="93">
        <f t="shared" si="5"/>
        <v>44733</v>
      </c>
      <c r="C25" s="94">
        <f t="shared" si="6"/>
        <v>44733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68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44734</v>
      </c>
      <c r="C26" s="94">
        <f t="shared" si="6"/>
        <v>44734</v>
      </c>
      <c r="D26" s="40"/>
      <c r="E26" s="41"/>
      <c r="F26" s="164">
        <f t="shared" si="0"/>
        <v>0</v>
      </c>
      <c r="G26" s="40"/>
      <c r="H26" s="41"/>
      <c r="I26" s="164">
        <f t="shared" si="1"/>
        <v>0</v>
      </c>
      <c r="J26" s="40"/>
      <c r="K26" s="41"/>
      <c r="L26" s="164">
        <f t="shared" si="2"/>
        <v>0</v>
      </c>
      <c r="M26" s="40"/>
      <c r="N26" s="41"/>
      <c r="O26" s="164">
        <f t="shared" si="3"/>
        <v>0</v>
      </c>
      <c r="P26" s="165">
        <f t="shared" si="4"/>
        <v>0</v>
      </c>
      <c r="Q26" s="168" t="str">
        <f ca="1">IF(WEEKDAY(B26)=1,IF(DAY(B26)&lt;=6,SUM(P26:OFFSET(P26,-(DAY(B26)-1),0)),SUM(P26:OFFSET(P26,-6,0))),"")</f>
        <v/>
      </c>
      <c r="R26" s="62"/>
      <c r="S26" s="24"/>
      <c r="T26" s="181"/>
    </row>
    <row r="27" spans="2:20" s="2" customFormat="1" ht="11.25" customHeight="1" x14ac:dyDescent="0.2">
      <c r="B27" s="93">
        <f t="shared" si="5"/>
        <v>44735</v>
      </c>
      <c r="C27" s="94">
        <f t="shared" si="6"/>
        <v>44735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68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2">
      <c r="B28" s="93">
        <f t="shared" si="5"/>
        <v>44736</v>
      </c>
      <c r="C28" s="94">
        <f t="shared" si="6"/>
        <v>44736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68" t="str">
        <f ca="1">IF(WEEKDAY(B28)=1,IF(DAY(B28)&lt;=6,SUM(P28:OFFSET(P28,-(DAY(B28)-1),0)),SUM(P28:OFFSET(P28,-6,0))),"")</f>
        <v/>
      </c>
      <c r="R28" s="61"/>
      <c r="S28" s="22"/>
      <c r="T28" s="181"/>
    </row>
    <row r="29" spans="2:20" s="2" customFormat="1" ht="11.25" customHeight="1" x14ac:dyDescent="0.2">
      <c r="B29" s="93">
        <f t="shared" si="5"/>
        <v>44737</v>
      </c>
      <c r="C29" s="94">
        <f t="shared" si="6"/>
        <v>44737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68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2">
      <c r="B30" s="93">
        <f t="shared" si="5"/>
        <v>44738</v>
      </c>
      <c r="C30" s="94">
        <f t="shared" si="6"/>
        <v>44738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68">
        <f ca="1">IF(WEEKDAY(B30)=1,IF(DAY(B30)&lt;=6,SUM(P30:OFFSET(P30,-(DAY(B30)-1),0)),SUM(P30:OFFSET(P30,-6,0))),"")</f>
        <v>0</v>
      </c>
      <c r="R30" s="61"/>
      <c r="S30" s="22"/>
      <c r="T30" s="181"/>
    </row>
    <row r="31" spans="2:20" s="2" customFormat="1" ht="11.25" customHeight="1" x14ac:dyDescent="0.2">
      <c r="B31" s="93">
        <f t="shared" si="5"/>
        <v>44739</v>
      </c>
      <c r="C31" s="94">
        <f t="shared" si="6"/>
        <v>44739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68" t="str">
        <f ca="1">IF(WEEKDAY(B31)=1,IF(DAY(B31)&lt;=6,SUM(P31:OFFSET(P31,-(DAY(B31)-1),0)),SUM(P31:OFFSET(P31,-6,0))),"")</f>
        <v/>
      </c>
      <c r="R31" s="61"/>
      <c r="S31" s="22"/>
      <c r="T31" s="181"/>
    </row>
    <row r="32" spans="2:20" s="2" customFormat="1" ht="11.25" customHeight="1" x14ac:dyDescent="0.2">
      <c r="B32" s="93">
        <f t="shared" si="5"/>
        <v>44740</v>
      </c>
      <c r="C32" s="94">
        <f t="shared" si="6"/>
        <v>44740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68" t="str">
        <f ca="1">IF(WEEKDAY(B32)=1,IF(DAY(B32)&lt;=6,SUM(P32:OFFSET(P32,-(DAY(B32)-1),0)),SUM(P32:OFFSET(P32,-6,0))),"")</f>
        <v/>
      </c>
      <c r="R32" s="61"/>
      <c r="S32" s="22"/>
      <c r="T32" s="181"/>
    </row>
    <row r="33" spans="1:20" s="2" customFormat="1" ht="11.25" customHeight="1" x14ac:dyDescent="0.2">
      <c r="B33" s="93">
        <f t="shared" si="5"/>
        <v>44741</v>
      </c>
      <c r="C33" s="94">
        <f t="shared" si="6"/>
        <v>44741</v>
      </c>
      <c r="D33" s="40"/>
      <c r="E33" s="41"/>
      <c r="F33" s="164">
        <f t="shared" si="0"/>
        <v>0</v>
      </c>
      <c r="G33" s="40"/>
      <c r="H33" s="41"/>
      <c r="I33" s="164">
        <f t="shared" si="1"/>
        <v>0</v>
      </c>
      <c r="J33" s="40"/>
      <c r="K33" s="41"/>
      <c r="L33" s="164">
        <f t="shared" si="2"/>
        <v>0</v>
      </c>
      <c r="M33" s="40"/>
      <c r="N33" s="41"/>
      <c r="O33" s="164">
        <f t="shared" si="3"/>
        <v>0</v>
      </c>
      <c r="P33" s="165">
        <f t="shared" si="4"/>
        <v>0</v>
      </c>
      <c r="Q33" s="168" t="str">
        <f ca="1">IF(WEEKDAY(B33)=1,IF(DAY(B33)&lt;=6,SUM(P33:OFFSET(P33,-(DAY(B33)-1),0)),SUM(P33:OFFSET(P33,-6,0))),"")</f>
        <v/>
      </c>
      <c r="R33" s="62"/>
      <c r="S33" s="24"/>
      <c r="T33" s="181"/>
    </row>
    <row r="34" spans="1:20" s="2" customFormat="1" ht="11.25" customHeight="1" x14ac:dyDescent="0.2">
      <c r="B34" s="93">
        <f t="shared" si="5"/>
        <v>44742</v>
      </c>
      <c r="C34" s="94">
        <f t="shared" si="6"/>
        <v>44742</v>
      </c>
      <c r="D34" s="50"/>
      <c r="E34" s="51"/>
      <c r="F34" s="164">
        <f t="shared" si="0"/>
        <v>0</v>
      </c>
      <c r="G34" s="50"/>
      <c r="H34" s="51"/>
      <c r="I34" s="164">
        <f t="shared" si="1"/>
        <v>0</v>
      </c>
      <c r="J34" s="50"/>
      <c r="K34" s="51"/>
      <c r="L34" s="164">
        <f t="shared" si="2"/>
        <v>0</v>
      </c>
      <c r="M34" s="50"/>
      <c r="N34" s="51"/>
      <c r="O34" s="164">
        <f t="shared" si="3"/>
        <v>0</v>
      </c>
      <c r="P34" s="165">
        <f t="shared" si="4"/>
        <v>0</v>
      </c>
      <c r="Q34" s="168" t="str">
        <f ca="1">IF(WEEKDAY(B34)=1,IF(DAY(B34)&lt;=6,SUM(P34:OFFSET(P34,-(DAY(B34)-1),0)),SUM(P34:OFFSET(P34,-6,0))),"")</f>
        <v/>
      </c>
      <c r="R34" s="69"/>
      <c r="S34" s="29"/>
      <c r="T34" s="181">
        <f ca="1">IF(WEEKDAY(B34)=1,0,SUM(P34:OFFSET(P34,-(WEEKDAY(B34)-2),0)))</f>
        <v>0</v>
      </c>
    </row>
    <row r="35" spans="1:20" s="2" customFormat="1" ht="11.25" customHeight="1" thickBot="1" x14ac:dyDescent="0.25">
      <c r="B35" s="130"/>
      <c r="C35" s="98"/>
      <c r="D35" s="52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69" t="str">
        <f ca="1">IF(WEEKDAY(B35)=1,IF(DAY(B35)&lt;=6,SUM(P35:OFFSET(P35,-(DAY(B35)-1),0)),SUM(P35:OFFSET(P35,-6,0))),"")</f>
        <v/>
      </c>
      <c r="R35" s="38"/>
      <c r="S35" s="34"/>
      <c r="T35" s="181"/>
    </row>
    <row r="36" spans="1:20" s="2" customFormat="1" ht="14.25" customHeight="1" thickTop="1" x14ac:dyDescent="0.25">
      <c r="A36"/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81"/>
    </row>
    <row r="37" spans="1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mei!G40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08"/>
      <c r="R37" s="102" t="s">
        <v>16</v>
      </c>
      <c r="S37" s="104"/>
      <c r="T37" s="179"/>
    </row>
    <row r="38" spans="1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1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1:20" ht="14.25" customHeight="1" x14ac:dyDescent="0.2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1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1:20" ht="3" customHeight="1" thickTop="1" x14ac:dyDescent="0.25">
      <c r="P42" s="1"/>
      <c r="Q42" s="1"/>
    </row>
    <row r="43" spans="1:20" hidden="1" x14ac:dyDescent="0.25">
      <c r="P43" s="1"/>
      <c r="Q43" s="1"/>
    </row>
    <row r="44" spans="1:20" hidden="1" x14ac:dyDescent="0.25">
      <c r="P44" s="1"/>
      <c r="Q44" s="1"/>
    </row>
    <row r="45" spans="1:20" hidden="1" x14ac:dyDescent="0.25">
      <c r="P45" s="1"/>
      <c r="Q45" s="1"/>
    </row>
  </sheetData>
  <sheetProtection selectLockedCells="1"/>
  <mergeCells count="11">
    <mergeCell ref="D1:G1"/>
    <mergeCell ref="Q2:S2"/>
    <mergeCell ref="H2:K2"/>
    <mergeCell ref="M2:N2"/>
    <mergeCell ref="D40:F40"/>
    <mergeCell ref="M40:N40"/>
    <mergeCell ref="H1:K1"/>
    <mergeCell ref="M1:N1"/>
    <mergeCell ref="Q1:S1"/>
    <mergeCell ref="D3:O3"/>
    <mergeCell ref="L38:N38"/>
  </mergeCells>
  <phoneticPr fontId="4" type="noConversion"/>
  <conditionalFormatting sqref="B5:S35">
    <cfRule type="expression" dxfId="6" priority="1" stopIfTrue="1">
      <formula>WEEKDAY($B5)=1</formula>
    </cfRule>
  </conditionalFormatting>
  <pageMargins left="0.39" right="0.49" top="0.26" bottom="0.3" header="0.22" footer="0.23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indexed="48"/>
  </sheetPr>
  <dimension ref="A1:Z44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25</v>
      </c>
      <c r="N2" s="191"/>
      <c r="O2" s="79">
        <f>januari!O2</f>
        <v>2022</v>
      </c>
      <c r="P2" s="78"/>
      <c r="Q2" s="204">
        <f>januari!Q2</f>
        <v>0</v>
      </c>
      <c r="R2" s="205"/>
      <c r="S2" s="206"/>
      <c r="T2" s="179"/>
    </row>
    <row r="3" spans="2:20" ht="18.75" customHeight="1" thickTop="1" thickBot="1" x14ac:dyDescent="0.3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2:20" s="2" customFormat="1" ht="11.25" customHeight="1" x14ac:dyDescent="0.2">
      <c r="B5" s="96">
        <f>juni!B34+1</f>
        <v>44743</v>
      </c>
      <c r="C5" s="116">
        <f>juni!C34+1</f>
        <v>44743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IF(WEEKDAY(B5)=1,IF(DAY(B5)&lt;=6,SUM(P5:OFFSET(P5,-(DAY(B5)-1),0))+juni!$T$34,SUM(P5:OFFSET(P5,-6,0))),"")</f>
        <v/>
      </c>
      <c r="R5" s="57"/>
      <c r="S5" s="21"/>
      <c r="T5" s="181"/>
    </row>
    <row r="6" spans="2:20" s="2" customFormat="1" ht="11.25" customHeight="1" x14ac:dyDescent="0.2">
      <c r="B6" s="93">
        <f>B5+1</f>
        <v>44744</v>
      </c>
      <c r="C6" s="94">
        <f>C5+1</f>
        <v>44744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IF(WEEKDAY(B6)=1,IF(DAY(B6)&lt;=6,SUM(P6:OFFSET(P6,-(DAY(B6)-1),0))+juni!$T$34,SUM(P6:OFFSET(P6,-6,0))),"")</f>
        <v/>
      </c>
      <c r="R6" s="61"/>
      <c r="S6" s="22"/>
      <c r="T6" s="181"/>
    </row>
    <row r="7" spans="2:20" s="2" customFormat="1" ht="11.25" customHeight="1" x14ac:dyDescent="0.2">
      <c r="B7" s="93">
        <f t="shared" ref="B7:B35" si="5">B6+1</f>
        <v>44745</v>
      </c>
      <c r="C7" s="94">
        <f t="shared" ref="C7:C35" si="6">C6+1</f>
        <v>44745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>
        <f ca="1">IF(WEEKDAY(B7)=1,IF(DAY(B7)&lt;=6,SUM(P7:OFFSET(P7,-(DAY(B7)-1),0))+juni!$T$34,SUM(P7:OFFSET(P7,-6,0))),"")</f>
        <v>0</v>
      </c>
      <c r="R7" s="61"/>
      <c r="S7" s="23"/>
      <c r="T7" s="181"/>
    </row>
    <row r="8" spans="2:20" s="2" customFormat="1" ht="11.25" customHeight="1" x14ac:dyDescent="0.2">
      <c r="B8" s="93">
        <f t="shared" si="5"/>
        <v>44746</v>
      </c>
      <c r="C8" s="94">
        <f t="shared" si="6"/>
        <v>44746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IF(WEEKDAY(B8)=1,IF(DAY(B8)&lt;=6,SUM(P8:OFFSET(P8,-(DAY(B8)-1),0))+juni!$T$34,SUM(P8:OFFSET(P8,-6,0))),"")</f>
        <v/>
      </c>
      <c r="R8" s="61"/>
      <c r="S8" s="22"/>
      <c r="T8" s="181"/>
    </row>
    <row r="9" spans="2:20" s="2" customFormat="1" ht="11.25" customHeight="1" x14ac:dyDescent="0.2">
      <c r="B9" s="93">
        <f t="shared" si="5"/>
        <v>44747</v>
      </c>
      <c r="C9" s="94">
        <f t="shared" si="6"/>
        <v>44747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IF(WEEKDAY(B9)=1,IF(DAY(B9)&lt;=6,SUM(P9:OFFSET(P9,-(DAY(B9)-1),0))+juni!$T$34,SUM(P9:OFFSET(P9,-6,0))),"")</f>
        <v/>
      </c>
      <c r="R9" s="61"/>
      <c r="S9" s="22"/>
      <c r="T9" s="181"/>
    </row>
    <row r="10" spans="2:20" s="2" customFormat="1" ht="11.25" customHeight="1" x14ac:dyDescent="0.2">
      <c r="B10" s="93">
        <f t="shared" si="5"/>
        <v>44748</v>
      </c>
      <c r="C10" s="94">
        <f t="shared" si="6"/>
        <v>44748</v>
      </c>
      <c r="D10" s="40"/>
      <c r="E10" s="41"/>
      <c r="F10" s="164">
        <f t="shared" si="0"/>
        <v>0</v>
      </c>
      <c r="G10" s="40"/>
      <c r="H10" s="41"/>
      <c r="I10" s="164">
        <f t="shared" si="1"/>
        <v>0</v>
      </c>
      <c r="J10" s="40"/>
      <c r="K10" s="41"/>
      <c r="L10" s="164">
        <f t="shared" si="2"/>
        <v>0</v>
      </c>
      <c r="M10" s="40"/>
      <c r="N10" s="41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IF(WEEKDAY(B10)=1,IF(DAY(B10)&lt;=6,SUM(P10:OFFSET(P10,-(DAY(B10)-1),0))+juni!$T$34,SUM(P10:OFFSET(P10,-6,0))),"")</f>
        <v/>
      </c>
      <c r="R10" s="62"/>
      <c r="S10" s="24"/>
      <c r="T10" s="181"/>
    </row>
    <row r="11" spans="2:20" s="2" customFormat="1" ht="11.25" customHeight="1" x14ac:dyDescent="0.2">
      <c r="B11" s="93">
        <f t="shared" si="5"/>
        <v>44749</v>
      </c>
      <c r="C11" s="94">
        <f t="shared" si="6"/>
        <v>44749</v>
      </c>
      <c r="D11" s="11"/>
      <c r="E11" s="12"/>
      <c r="F11" s="164">
        <f t="shared" si="0"/>
        <v>0</v>
      </c>
      <c r="G11" s="11"/>
      <c r="H11" s="12"/>
      <c r="I11" s="164">
        <f t="shared" si="1"/>
        <v>0</v>
      </c>
      <c r="J11" s="11"/>
      <c r="K11" s="12"/>
      <c r="L11" s="164">
        <f t="shared" si="2"/>
        <v>0</v>
      </c>
      <c r="M11" s="11"/>
      <c r="N11" s="12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IF(WEEKDAY(B11)=1,IF(DAY(B11)&lt;=6,SUM(P11:OFFSET(P11,-(DAY(B11)-1),0))+juni!$T$34,SUM(P11:OFFSET(P11,-6,0))),"")</f>
        <v/>
      </c>
      <c r="R11" s="61"/>
      <c r="S11" s="22"/>
      <c r="T11" s="181"/>
    </row>
    <row r="12" spans="2:20" s="2" customFormat="1" ht="11.25" customHeight="1" x14ac:dyDescent="0.2">
      <c r="B12" s="93">
        <f t="shared" si="5"/>
        <v>44750</v>
      </c>
      <c r="C12" s="94">
        <f t="shared" si="6"/>
        <v>44750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IF(WEEKDAY(B12)=1,IF(DAY(B12)&lt;=6,SUM(P12:OFFSET(P12,-(DAY(B12)-1),0))+juni!$T$34,SUM(P12:OFFSET(P12,-6,0))),"")</f>
        <v/>
      </c>
      <c r="R12" s="61"/>
      <c r="S12" s="22"/>
      <c r="T12" s="181"/>
    </row>
    <row r="13" spans="2:20" s="2" customFormat="1" ht="11.25" customHeight="1" x14ac:dyDescent="0.2">
      <c r="B13" s="93">
        <f t="shared" si="5"/>
        <v>44751</v>
      </c>
      <c r="C13" s="94">
        <f t="shared" si="6"/>
        <v>44751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IF(WEEKDAY(B13)=1,IF(DAY(B13)&lt;=6,SUM(P13:OFFSET(P13,-(DAY(B13)-1),0))+juni!$T$34,SUM(P13:OFFSET(P13,-6,0))),"")</f>
        <v/>
      </c>
      <c r="R13" s="61"/>
      <c r="S13" s="22"/>
      <c r="T13" s="181"/>
    </row>
    <row r="14" spans="2:20" s="2" customFormat="1" ht="11.25" customHeight="1" x14ac:dyDescent="0.2">
      <c r="B14" s="93">
        <f t="shared" si="5"/>
        <v>44752</v>
      </c>
      <c r="C14" s="94">
        <f t="shared" si="6"/>
        <v>44752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>
        <f ca="1">IF(WEEKDAY(B14)=1,IF(DAY(B14)&lt;=6,SUM(P14:OFFSET(P14,-(DAY(B14)-1),0))+juni!$T$34,SUM(P14:OFFSET(P14,-6,0))),"")</f>
        <v>0</v>
      </c>
      <c r="R14" s="61"/>
      <c r="S14" s="22"/>
      <c r="T14" s="181"/>
    </row>
    <row r="15" spans="2:20" s="2" customFormat="1" ht="11.25" customHeight="1" x14ac:dyDescent="0.2">
      <c r="B15" s="93">
        <f t="shared" si="5"/>
        <v>44753</v>
      </c>
      <c r="C15" s="94">
        <f t="shared" si="6"/>
        <v>44753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IF(WEEKDAY(B15)=1,IF(DAY(B15)&lt;=6,SUM(P15:OFFSET(P15,-(DAY(B15)-1),0))+juni!$T$34,SUM(P15:OFFSET(P15,-6,0))),"")</f>
        <v/>
      </c>
      <c r="R15" s="61"/>
      <c r="S15" s="22"/>
      <c r="T15" s="181"/>
    </row>
    <row r="16" spans="2:20" s="2" customFormat="1" ht="11.25" customHeight="1" x14ac:dyDescent="0.2">
      <c r="B16" s="93">
        <f t="shared" si="5"/>
        <v>44754</v>
      </c>
      <c r="C16" s="94">
        <f t="shared" si="6"/>
        <v>44754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IF(WEEKDAY(B16)=1,IF(DAY(B16)&lt;=6,SUM(P16:OFFSET(P16,-(DAY(B16)-1),0))+juni!$T$34,SUM(P16:OFFSET(P16,-6,0))),"")</f>
        <v/>
      </c>
      <c r="R16" s="61"/>
      <c r="S16" s="22"/>
      <c r="T16" s="181"/>
    </row>
    <row r="17" spans="2:20" s="2" customFormat="1" ht="11.25" customHeight="1" x14ac:dyDescent="0.2">
      <c r="B17" s="93">
        <f t="shared" si="5"/>
        <v>44755</v>
      </c>
      <c r="C17" s="94">
        <f t="shared" si="6"/>
        <v>44755</v>
      </c>
      <c r="D17" s="40"/>
      <c r="E17" s="41"/>
      <c r="F17" s="164">
        <f t="shared" si="0"/>
        <v>0</v>
      </c>
      <c r="G17" s="40"/>
      <c r="H17" s="41"/>
      <c r="I17" s="164">
        <f t="shared" si="1"/>
        <v>0</v>
      </c>
      <c r="J17" s="40"/>
      <c r="K17" s="41"/>
      <c r="L17" s="164">
        <f t="shared" si="2"/>
        <v>0</v>
      </c>
      <c r="M17" s="40"/>
      <c r="N17" s="41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IF(WEEKDAY(B17)=1,IF(DAY(B17)&lt;=6,SUM(P17:OFFSET(P17,-(DAY(B17)-1),0))+juni!$T$34,SUM(P17:OFFSET(P17,-6,0))),"")</f>
        <v/>
      </c>
      <c r="R17" s="62"/>
      <c r="S17" s="24"/>
      <c r="T17" s="181"/>
    </row>
    <row r="18" spans="2:20" s="2" customFormat="1" ht="11.25" customHeight="1" x14ac:dyDescent="0.2">
      <c r="B18" s="93">
        <f t="shared" si="5"/>
        <v>44756</v>
      </c>
      <c r="C18" s="94">
        <f t="shared" si="6"/>
        <v>44756</v>
      </c>
      <c r="D18" s="11"/>
      <c r="E18" s="12"/>
      <c r="F18" s="164">
        <f t="shared" si="0"/>
        <v>0</v>
      </c>
      <c r="G18" s="11"/>
      <c r="H18" s="12"/>
      <c r="I18" s="164">
        <f t="shared" si="1"/>
        <v>0</v>
      </c>
      <c r="J18" s="11"/>
      <c r="K18" s="12"/>
      <c r="L18" s="164">
        <f t="shared" si="2"/>
        <v>0</v>
      </c>
      <c r="M18" s="11"/>
      <c r="N18" s="12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IF(WEEKDAY(B18)=1,IF(DAY(B18)&lt;=6,SUM(P18:OFFSET(P18,-(DAY(B18)-1),0))+juni!$T$34,SUM(P18:OFFSET(P18,-6,0))),"")</f>
        <v/>
      </c>
      <c r="R18" s="61"/>
      <c r="S18" s="22"/>
      <c r="T18" s="181"/>
    </row>
    <row r="19" spans="2:20" s="2" customFormat="1" ht="11.25" customHeight="1" x14ac:dyDescent="0.2">
      <c r="B19" s="93">
        <f t="shared" si="5"/>
        <v>44757</v>
      </c>
      <c r="C19" s="94">
        <f t="shared" si="6"/>
        <v>44757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IF(WEEKDAY(B19)=1,IF(DAY(B19)&lt;=6,SUM(P19:OFFSET(P19,-(DAY(B19)-1),0))+juni!$T$34,SUM(P19:OFFSET(P19,-6,0))),"")</f>
        <v/>
      </c>
      <c r="R19" s="61"/>
      <c r="S19" s="22"/>
      <c r="T19" s="181"/>
    </row>
    <row r="20" spans="2:20" s="2" customFormat="1" ht="11.25" customHeight="1" x14ac:dyDescent="0.2">
      <c r="B20" s="93">
        <f t="shared" si="5"/>
        <v>44758</v>
      </c>
      <c r="C20" s="94">
        <f t="shared" si="6"/>
        <v>44758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IF(WEEKDAY(B20)=1,IF(DAY(B20)&lt;=6,SUM(P20:OFFSET(P20,-(DAY(B20)-1),0))+juni!$T$34,SUM(P20:OFFSET(P20,-6,0))),"")</f>
        <v/>
      </c>
      <c r="R20" s="61"/>
      <c r="S20" s="22"/>
      <c r="T20" s="181"/>
    </row>
    <row r="21" spans="2:20" s="2" customFormat="1" ht="11.25" customHeight="1" x14ac:dyDescent="0.2">
      <c r="B21" s="93">
        <f t="shared" si="5"/>
        <v>44759</v>
      </c>
      <c r="C21" s="94">
        <f t="shared" si="6"/>
        <v>44759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>
        <f ca="1">IF(WEEKDAY(B21)=1,IF(DAY(B21)&lt;=6,SUM(P21:OFFSET(P21,-(DAY(B21)-1),0))+juni!$T$34,SUM(P21:OFFSET(P21,-6,0))),"")</f>
        <v>0</v>
      </c>
      <c r="R21" s="61"/>
      <c r="S21" s="22"/>
      <c r="T21" s="181"/>
    </row>
    <row r="22" spans="2:20" s="2" customFormat="1" ht="11.25" customHeight="1" x14ac:dyDescent="0.2">
      <c r="B22" s="93">
        <f t="shared" si="5"/>
        <v>44760</v>
      </c>
      <c r="C22" s="94">
        <f t="shared" si="6"/>
        <v>44760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IF(WEEKDAY(B22)=1,IF(DAY(B22)&lt;=6,SUM(P22:OFFSET(P22,-(DAY(B22)-1),0))+juni!$T$34,SUM(P22:OFFSET(P22,-6,0))),"")</f>
        <v/>
      </c>
      <c r="R22" s="61"/>
      <c r="S22" s="22"/>
      <c r="T22" s="181"/>
    </row>
    <row r="23" spans="2:20" s="2" customFormat="1" ht="11.25" customHeight="1" x14ac:dyDescent="0.2">
      <c r="B23" s="93">
        <f t="shared" si="5"/>
        <v>44761</v>
      </c>
      <c r="C23" s="94">
        <f t="shared" si="6"/>
        <v>44761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2:20" s="2" customFormat="1" ht="11.25" customHeight="1" x14ac:dyDescent="0.2">
      <c r="B24" s="93">
        <f t="shared" si="5"/>
        <v>44762</v>
      </c>
      <c r="C24" s="94">
        <f t="shared" si="6"/>
        <v>44762</v>
      </c>
      <c r="D24" s="40"/>
      <c r="E24" s="41"/>
      <c r="F24" s="164">
        <f t="shared" si="0"/>
        <v>0</v>
      </c>
      <c r="G24" s="40"/>
      <c r="H24" s="41"/>
      <c r="I24" s="164">
        <f t="shared" si="1"/>
        <v>0</v>
      </c>
      <c r="J24" s="40"/>
      <c r="K24" s="41"/>
      <c r="L24" s="164">
        <f t="shared" si="2"/>
        <v>0</v>
      </c>
      <c r="M24" s="40"/>
      <c r="N24" s="41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2"/>
      <c r="S24" s="24"/>
      <c r="T24" s="181"/>
    </row>
    <row r="25" spans="2:20" s="2" customFormat="1" ht="11.25" customHeight="1" x14ac:dyDescent="0.2">
      <c r="B25" s="93">
        <f t="shared" si="5"/>
        <v>44763</v>
      </c>
      <c r="C25" s="94">
        <f t="shared" si="6"/>
        <v>44763</v>
      </c>
      <c r="D25" s="11"/>
      <c r="E25" s="12"/>
      <c r="F25" s="164">
        <f t="shared" si="0"/>
        <v>0</v>
      </c>
      <c r="G25" s="11"/>
      <c r="H25" s="12"/>
      <c r="I25" s="164">
        <f t="shared" si="1"/>
        <v>0</v>
      </c>
      <c r="J25" s="11"/>
      <c r="K25" s="12"/>
      <c r="L25" s="164">
        <f t="shared" si="2"/>
        <v>0</v>
      </c>
      <c r="M25" s="11"/>
      <c r="N25" s="12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1"/>
      <c r="S25" s="22"/>
      <c r="T25" s="181"/>
    </row>
    <row r="26" spans="2:20" s="2" customFormat="1" ht="11.25" customHeight="1" x14ac:dyDescent="0.2">
      <c r="B26" s="93">
        <f t="shared" si="5"/>
        <v>44764</v>
      </c>
      <c r="C26" s="94">
        <f t="shared" si="6"/>
        <v>44764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2:20" s="2" customFormat="1" ht="11.25" customHeight="1" x14ac:dyDescent="0.2">
      <c r="B27" s="93">
        <f t="shared" si="5"/>
        <v>44765</v>
      </c>
      <c r="C27" s="94">
        <f t="shared" si="6"/>
        <v>44765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2:20" s="2" customFormat="1" ht="11.25" customHeight="1" x14ac:dyDescent="0.2">
      <c r="B28" s="93">
        <f t="shared" si="5"/>
        <v>44766</v>
      </c>
      <c r="C28" s="94">
        <f t="shared" si="6"/>
        <v>44766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>
        <f ca="1">IF(WEEKDAY(B28)=1,IF(DAY(B28)&lt;=6,SUM(P28:OFFSET(P28,-(DAY(B28)-1),0)),SUM(P28:OFFSET(P28,-6,0))),"")</f>
        <v>0</v>
      </c>
      <c r="R28" s="61"/>
      <c r="S28" s="22"/>
      <c r="T28" s="181"/>
    </row>
    <row r="29" spans="2:20" s="2" customFormat="1" ht="11.25" customHeight="1" x14ac:dyDescent="0.2">
      <c r="B29" s="93">
        <f t="shared" si="5"/>
        <v>44767</v>
      </c>
      <c r="C29" s="94">
        <f t="shared" si="6"/>
        <v>44767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1"/>
      <c r="S29" s="22"/>
      <c r="T29" s="181"/>
    </row>
    <row r="30" spans="2:20" s="2" customFormat="1" ht="11.25" customHeight="1" x14ac:dyDescent="0.2">
      <c r="B30" s="93">
        <f t="shared" si="5"/>
        <v>44768</v>
      </c>
      <c r="C30" s="94">
        <f t="shared" si="6"/>
        <v>44768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2:20" s="2" customFormat="1" ht="11.25" customHeight="1" x14ac:dyDescent="0.2">
      <c r="B31" s="93">
        <f t="shared" si="5"/>
        <v>44769</v>
      </c>
      <c r="C31" s="94">
        <f t="shared" si="6"/>
        <v>44769</v>
      </c>
      <c r="D31" s="40"/>
      <c r="E31" s="41"/>
      <c r="F31" s="164">
        <f t="shared" si="0"/>
        <v>0</v>
      </c>
      <c r="G31" s="40"/>
      <c r="H31" s="41"/>
      <c r="I31" s="164">
        <f t="shared" si="1"/>
        <v>0</v>
      </c>
      <c r="J31" s="40"/>
      <c r="K31" s="41"/>
      <c r="L31" s="164">
        <f t="shared" si="2"/>
        <v>0</v>
      </c>
      <c r="M31" s="40"/>
      <c r="N31" s="41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2"/>
      <c r="S31" s="24"/>
      <c r="T31" s="181"/>
    </row>
    <row r="32" spans="2:20" s="2" customFormat="1" ht="11.25" customHeight="1" x14ac:dyDescent="0.2">
      <c r="B32" s="93">
        <f t="shared" si="5"/>
        <v>44770</v>
      </c>
      <c r="C32" s="94">
        <f t="shared" si="6"/>
        <v>44770</v>
      </c>
      <c r="D32" s="11"/>
      <c r="E32" s="12"/>
      <c r="F32" s="164">
        <f t="shared" si="0"/>
        <v>0</v>
      </c>
      <c r="G32" s="11"/>
      <c r="H32" s="12"/>
      <c r="I32" s="164">
        <f t="shared" si="1"/>
        <v>0</v>
      </c>
      <c r="J32" s="11"/>
      <c r="K32" s="12"/>
      <c r="L32" s="164">
        <f t="shared" si="2"/>
        <v>0</v>
      </c>
      <c r="M32" s="11"/>
      <c r="N32" s="12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1"/>
      <c r="S32" s="22"/>
      <c r="T32" s="181"/>
    </row>
    <row r="33" spans="2:20" s="2" customFormat="1" ht="11.25" customHeight="1" x14ac:dyDescent="0.2">
      <c r="B33" s="93">
        <f t="shared" si="5"/>
        <v>44771</v>
      </c>
      <c r="C33" s="94">
        <f t="shared" si="6"/>
        <v>44771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44772</v>
      </c>
      <c r="C34" s="94">
        <f t="shared" si="6"/>
        <v>44772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44773</v>
      </c>
      <c r="C35" s="98">
        <f t="shared" si="6"/>
        <v>44773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>
        <f ca="1">IF(WEEKDAY(B35)=1,IF(DAY(B35)&lt;=6,SUM(P35:OFFSET(P35,-(DAY(B35)-1),0)),SUM(P35:OFFSET(P35,-6,0))),"")</f>
        <v>0</v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juni!G40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36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5" priority="1" stopIfTrue="1">
      <formula>WEEKDAY($B5)=1</formula>
    </cfRule>
  </conditionalFormatting>
  <pageMargins left="0.39" right="0.46" top="0.31" bottom="0.3" header="0.22" footer="0.24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tabColor indexed="51"/>
  </sheetPr>
  <dimension ref="A1:Z45"/>
  <sheetViews>
    <sheetView showGridLines="0" showRowColHeaders="0" workbookViewId="0">
      <selection activeCell="T1" sqref="T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6" width="0" hidden="1" customWidth="1"/>
    <col min="27" max="16384" width="8.77734375" hidden="1"/>
  </cols>
  <sheetData>
    <row r="1" spans="2:19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</row>
    <row r="2" spans="2:19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24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</row>
    <row r="3" spans="2:19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</row>
    <row r="4" spans="2:19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</row>
    <row r="5" spans="2:19" s="2" customFormat="1" ht="11.25" customHeight="1" x14ac:dyDescent="0.2">
      <c r="B5" s="96">
        <f>juli!B35+1</f>
        <v>44774</v>
      </c>
      <c r="C5" s="127">
        <f>juli!C35+1</f>
        <v>44774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IF(WEEKDAY(B5)=1,IF(DAY(B5)&lt;=6,SUM(P5:OFFSET(P5,-(DAY(B5)-1),0))+juli!$T$35,SUM(P5:OFFSET(P5,-6,0))),"")</f>
        <v/>
      </c>
      <c r="R5" s="64"/>
      <c r="S5" s="25"/>
    </row>
    <row r="6" spans="2:19" s="2" customFormat="1" ht="11.25" customHeight="1" x14ac:dyDescent="0.2">
      <c r="B6" s="96">
        <f>B5+1</f>
        <v>44775</v>
      </c>
      <c r="C6" s="128">
        <f>C5+1</f>
        <v>44775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IF(WEEKDAY(B6)=1,IF(DAY(B6)&lt;=6,SUM(P6:OFFSET(P6,-(DAY(B6)-1),0))+juli!$T$35,SUM(P6:OFFSET(P6,-6,0))),"")</f>
        <v/>
      </c>
      <c r="R6" s="65"/>
      <c r="S6" s="26"/>
    </row>
    <row r="7" spans="2:19" s="2" customFormat="1" ht="11.25" customHeight="1" x14ac:dyDescent="0.2">
      <c r="B7" s="96">
        <f t="shared" ref="B7:B35" si="5">B6+1</f>
        <v>44776</v>
      </c>
      <c r="C7" s="128">
        <f t="shared" ref="C7:C35" si="6">C6+1</f>
        <v>44776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IF(WEEKDAY(B7)=1,IF(DAY(B7)&lt;=6,SUM(P7:OFFSET(P7,-(DAY(B7)-1),0))+juli!$T$35,SUM(P7:OFFSET(P7,-6,0))),"")</f>
        <v/>
      </c>
      <c r="R7" s="65"/>
      <c r="S7" s="27"/>
    </row>
    <row r="8" spans="2:19" s="2" customFormat="1" ht="11.25" customHeight="1" x14ac:dyDescent="0.2">
      <c r="B8" s="96">
        <f t="shared" si="5"/>
        <v>44777</v>
      </c>
      <c r="C8" s="128">
        <f t="shared" si="6"/>
        <v>44777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IF(WEEKDAY(B8)=1,IF(DAY(B8)&lt;=6,SUM(P8:OFFSET(P8,-(DAY(B8)-1),0))+juli!$T$35,SUM(P8:OFFSET(P8,-6,0))),"")</f>
        <v/>
      </c>
      <c r="R8" s="65"/>
      <c r="S8" s="26"/>
    </row>
    <row r="9" spans="2:19" s="2" customFormat="1" ht="11.25" customHeight="1" x14ac:dyDescent="0.2">
      <c r="B9" s="96">
        <f t="shared" si="5"/>
        <v>44778</v>
      </c>
      <c r="C9" s="128">
        <f t="shared" si="6"/>
        <v>44778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IF(WEEKDAY(B9)=1,IF(DAY(B9)&lt;=6,SUM(P9:OFFSET(P9,-(DAY(B9)-1),0))+juli!$T$35,SUM(P9:OFFSET(P9,-6,0))),"")</f>
        <v/>
      </c>
      <c r="R9" s="65"/>
      <c r="S9" s="26"/>
    </row>
    <row r="10" spans="2:19" s="2" customFormat="1" ht="11.25" customHeight="1" x14ac:dyDescent="0.2">
      <c r="B10" s="96">
        <f t="shared" si="5"/>
        <v>44779</v>
      </c>
      <c r="C10" s="128">
        <f t="shared" si="6"/>
        <v>44779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IF(WEEKDAY(B10)=1,IF(DAY(B10)&lt;=6,SUM(P10:OFFSET(P10,-(DAY(B10)-1),0))+juli!$T$35,SUM(P10:OFFSET(P10,-6,0))),"")</f>
        <v/>
      </c>
      <c r="R10" s="65"/>
      <c r="S10" s="26"/>
    </row>
    <row r="11" spans="2:19" s="2" customFormat="1" ht="11.25" customHeight="1" x14ac:dyDescent="0.2">
      <c r="B11" s="96">
        <f t="shared" si="5"/>
        <v>44780</v>
      </c>
      <c r="C11" s="128">
        <f t="shared" si="6"/>
        <v>44780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>
        <f ca="1">IF(WEEKDAY(B11)=1,IF(DAY(B11)&lt;=6,SUM(P11:OFFSET(P11,-(DAY(B11)-1),0))+juli!$T$35,SUM(P11:OFFSET(P11,-6,0))),"")</f>
        <v>0</v>
      </c>
      <c r="R11" s="65"/>
      <c r="S11" s="26"/>
    </row>
    <row r="12" spans="2:19" s="2" customFormat="1" ht="11.25" customHeight="1" x14ac:dyDescent="0.2">
      <c r="B12" s="96">
        <f t="shared" si="5"/>
        <v>44781</v>
      </c>
      <c r="C12" s="128">
        <f t="shared" si="6"/>
        <v>44781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IF(WEEKDAY(B12)=1,IF(DAY(B12)&lt;=6,SUM(P12:OFFSET(P12,-(DAY(B12)-1),0))+juli!$T$35,SUM(P12:OFFSET(P12,-6,0))),"")</f>
        <v/>
      </c>
      <c r="R12" s="65"/>
      <c r="S12" s="26"/>
    </row>
    <row r="13" spans="2:19" s="2" customFormat="1" ht="11.25" customHeight="1" x14ac:dyDescent="0.2">
      <c r="B13" s="96">
        <f t="shared" si="5"/>
        <v>44782</v>
      </c>
      <c r="C13" s="128">
        <f t="shared" si="6"/>
        <v>44782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IF(WEEKDAY(B13)=1,IF(DAY(B13)&lt;=6,SUM(P13:OFFSET(P13,-(DAY(B13)-1),0))+juli!$T$35,SUM(P13:OFFSET(P13,-6,0))),"")</f>
        <v/>
      </c>
      <c r="R13" s="65"/>
      <c r="S13" s="26"/>
    </row>
    <row r="14" spans="2:19" s="2" customFormat="1" ht="11.25" customHeight="1" x14ac:dyDescent="0.2">
      <c r="B14" s="96">
        <f t="shared" si="5"/>
        <v>44783</v>
      </c>
      <c r="C14" s="128">
        <f t="shared" si="6"/>
        <v>44783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IF(WEEKDAY(B14)=1,IF(DAY(B14)&lt;=6,SUM(P14:OFFSET(P14,-(DAY(B14)-1),0))+juli!$T$35,SUM(P14:OFFSET(P14,-6,0))),"")</f>
        <v/>
      </c>
      <c r="R14" s="65"/>
      <c r="S14" s="26"/>
    </row>
    <row r="15" spans="2:19" s="2" customFormat="1" ht="11.25" customHeight="1" x14ac:dyDescent="0.2">
      <c r="B15" s="96">
        <f t="shared" si="5"/>
        <v>44784</v>
      </c>
      <c r="C15" s="128">
        <f t="shared" si="6"/>
        <v>44784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IF(WEEKDAY(B15)=1,IF(DAY(B15)&lt;=6,SUM(P15:OFFSET(P15,-(DAY(B15)-1),0))+juli!$T$35,SUM(P15:OFFSET(P15,-6,0))),"")</f>
        <v/>
      </c>
      <c r="R15" s="65"/>
      <c r="S15" s="26"/>
    </row>
    <row r="16" spans="2:19" s="2" customFormat="1" ht="11.25" customHeight="1" x14ac:dyDescent="0.2">
      <c r="B16" s="96">
        <f t="shared" si="5"/>
        <v>44785</v>
      </c>
      <c r="C16" s="128">
        <f t="shared" si="6"/>
        <v>44785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IF(WEEKDAY(B16)=1,IF(DAY(B16)&lt;=6,SUM(P16:OFFSET(P16,-(DAY(B16)-1),0))+juli!$T$35,SUM(P16:OFFSET(P16,-6,0))),"")</f>
        <v/>
      </c>
      <c r="R16" s="65"/>
      <c r="S16" s="26"/>
    </row>
    <row r="17" spans="2:19" s="2" customFormat="1" ht="11.25" customHeight="1" x14ac:dyDescent="0.2">
      <c r="B17" s="96">
        <f t="shared" si="5"/>
        <v>44786</v>
      </c>
      <c r="C17" s="128">
        <f t="shared" si="6"/>
        <v>44786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IF(WEEKDAY(B17)=1,IF(DAY(B17)&lt;=6,SUM(P17:OFFSET(P17,-(DAY(B17)-1),0))+juli!$T$35,SUM(P17:OFFSET(P17,-6,0))),"")</f>
        <v/>
      </c>
      <c r="R17" s="65"/>
      <c r="S17" s="26"/>
    </row>
    <row r="18" spans="2:19" s="2" customFormat="1" ht="11.25" customHeight="1" x14ac:dyDescent="0.2">
      <c r="B18" s="96">
        <f t="shared" si="5"/>
        <v>44787</v>
      </c>
      <c r="C18" s="128">
        <f t="shared" si="6"/>
        <v>44787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>
        <f ca="1">IF(WEEKDAY(B18)=1,IF(DAY(B18)&lt;=6,SUM(P18:OFFSET(P18,-(DAY(B18)-1),0))+juli!$T$35,SUM(P18:OFFSET(P18,-6,0))),"")</f>
        <v>0</v>
      </c>
      <c r="R18" s="65"/>
      <c r="S18" s="26"/>
    </row>
    <row r="19" spans="2:19" s="2" customFormat="1" ht="11.25" customHeight="1" x14ac:dyDescent="0.2">
      <c r="B19" s="96">
        <f t="shared" si="5"/>
        <v>44788</v>
      </c>
      <c r="C19" s="128">
        <f t="shared" si="6"/>
        <v>44788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IF(WEEKDAY(B19)=1,IF(DAY(B19)&lt;=6,SUM(P19:OFFSET(P19,-(DAY(B19)-1),0))+juli!$T$35,SUM(P19:OFFSET(P19,-6,0))),"")</f>
        <v/>
      </c>
      <c r="R19" s="65"/>
      <c r="S19" s="26"/>
    </row>
    <row r="20" spans="2:19" s="2" customFormat="1" ht="11.25" customHeight="1" x14ac:dyDescent="0.2">
      <c r="B20" s="96">
        <f t="shared" si="5"/>
        <v>44789</v>
      </c>
      <c r="C20" s="128">
        <f t="shared" si="6"/>
        <v>44789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</row>
    <row r="21" spans="2:19" s="2" customFormat="1" ht="11.25" customHeight="1" x14ac:dyDescent="0.2">
      <c r="B21" s="96">
        <f t="shared" si="5"/>
        <v>44790</v>
      </c>
      <c r="C21" s="128">
        <f t="shared" si="6"/>
        <v>44790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</row>
    <row r="22" spans="2:19" s="2" customFormat="1" ht="11.25" customHeight="1" x14ac:dyDescent="0.2">
      <c r="B22" s="96">
        <f t="shared" si="5"/>
        <v>44791</v>
      </c>
      <c r="C22" s="128">
        <f t="shared" si="6"/>
        <v>44791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</row>
    <row r="23" spans="2:19" s="2" customFormat="1" ht="11.25" customHeight="1" x14ac:dyDescent="0.2">
      <c r="B23" s="96">
        <f t="shared" si="5"/>
        <v>44792</v>
      </c>
      <c r="C23" s="128">
        <f t="shared" si="6"/>
        <v>44792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</row>
    <row r="24" spans="2:19" s="2" customFormat="1" ht="11.25" customHeight="1" x14ac:dyDescent="0.2">
      <c r="B24" s="96">
        <f t="shared" si="5"/>
        <v>44793</v>
      </c>
      <c r="C24" s="128">
        <f t="shared" si="6"/>
        <v>44793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</row>
    <row r="25" spans="2:19" s="2" customFormat="1" ht="11.25" customHeight="1" x14ac:dyDescent="0.2">
      <c r="B25" s="96">
        <f t="shared" si="5"/>
        <v>44794</v>
      </c>
      <c r="C25" s="128">
        <f t="shared" si="6"/>
        <v>44794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>
        <f ca="1">IF(WEEKDAY(B25)=1,IF(DAY(B25)&lt;=6,SUM(P25:OFFSET(P25,-(DAY(B25)-1),0)),SUM(P25:OFFSET(P25,-6,0))),"")</f>
        <v>0</v>
      </c>
      <c r="R25" s="65"/>
      <c r="S25" s="26"/>
    </row>
    <row r="26" spans="2:19" s="2" customFormat="1" ht="11.25" customHeight="1" x14ac:dyDescent="0.2">
      <c r="B26" s="96">
        <f t="shared" si="5"/>
        <v>44795</v>
      </c>
      <c r="C26" s="128">
        <f t="shared" si="6"/>
        <v>44795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</row>
    <row r="27" spans="2:19" s="2" customFormat="1" ht="11.25" customHeight="1" x14ac:dyDescent="0.2">
      <c r="B27" s="96">
        <f t="shared" si="5"/>
        <v>44796</v>
      </c>
      <c r="C27" s="128">
        <f t="shared" si="6"/>
        <v>44796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</row>
    <row r="28" spans="2:19" s="2" customFormat="1" ht="11.25" customHeight="1" x14ac:dyDescent="0.2">
      <c r="B28" s="96">
        <f t="shared" si="5"/>
        <v>44797</v>
      </c>
      <c r="C28" s="128">
        <f t="shared" si="6"/>
        <v>44797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</row>
    <row r="29" spans="2:19" s="2" customFormat="1" ht="11.25" customHeight="1" x14ac:dyDescent="0.2">
      <c r="B29" s="96">
        <f t="shared" si="5"/>
        <v>44798</v>
      </c>
      <c r="C29" s="128">
        <f t="shared" si="6"/>
        <v>44798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</row>
    <row r="30" spans="2:19" s="2" customFormat="1" ht="11.25" customHeight="1" x14ac:dyDescent="0.2">
      <c r="B30" s="96">
        <f t="shared" si="5"/>
        <v>44799</v>
      </c>
      <c r="C30" s="128">
        <f t="shared" si="6"/>
        <v>44799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</row>
    <row r="31" spans="2:19" s="2" customFormat="1" ht="11.25" customHeight="1" x14ac:dyDescent="0.2">
      <c r="B31" s="96">
        <f t="shared" si="5"/>
        <v>44800</v>
      </c>
      <c r="C31" s="128">
        <f t="shared" si="6"/>
        <v>44800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</row>
    <row r="32" spans="2:19" s="2" customFormat="1" ht="11.25" customHeight="1" x14ac:dyDescent="0.2">
      <c r="B32" s="96">
        <f t="shared" si="5"/>
        <v>44801</v>
      </c>
      <c r="C32" s="128">
        <f t="shared" si="6"/>
        <v>44801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>
        <f ca="1">IF(WEEKDAY(B32)=1,IF(DAY(B32)&lt;=6,SUM(P32:OFFSET(P32,-(DAY(B32)-1),0)),SUM(P32:OFFSET(P32,-6,0))),"")</f>
        <v>0</v>
      </c>
      <c r="R32" s="65"/>
      <c r="S32" s="26"/>
    </row>
    <row r="33" spans="2:19" s="2" customFormat="1" ht="11.25" customHeight="1" x14ac:dyDescent="0.2">
      <c r="B33" s="96">
        <f t="shared" si="5"/>
        <v>44802</v>
      </c>
      <c r="C33" s="128">
        <f t="shared" si="6"/>
        <v>44802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</row>
    <row r="34" spans="2:19" s="2" customFormat="1" ht="11.25" customHeight="1" x14ac:dyDescent="0.2">
      <c r="B34" s="96">
        <f t="shared" si="5"/>
        <v>44803</v>
      </c>
      <c r="C34" s="128">
        <f t="shared" si="6"/>
        <v>44803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5"/>
      <c r="S34" s="26"/>
    </row>
    <row r="35" spans="2:19" s="2" customFormat="1" ht="11.25" customHeight="1" thickBot="1" x14ac:dyDescent="0.25">
      <c r="B35" s="97">
        <f t="shared" si="5"/>
        <v>44804</v>
      </c>
      <c r="C35" s="135">
        <f t="shared" si="6"/>
        <v>44804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</row>
    <row r="36" spans="2:19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</row>
    <row r="37" spans="2:19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juli!G40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</row>
    <row r="38" spans="2:19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</row>
    <row r="39" spans="2:19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</row>
    <row r="40" spans="2:19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</row>
    <row r="41" spans="2:19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</row>
    <row r="42" spans="2:19" ht="3" customHeight="1" thickTop="1" x14ac:dyDescent="0.25">
      <c r="P42" s="1"/>
      <c r="Q42" s="1"/>
    </row>
    <row r="43" spans="2:19" hidden="1" x14ac:dyDescent="0.25">
      <c r="P43" s="1"/>
      <c r="Q43" s="1"/>
    </row>
    <row r="44" spans="2:19" hidden="1" x14ac:dyDescent="0.25">
      <c r="P44" s="1"/>
      <c r="Q44" s="1"/>
    </row>
    <row r="45" spans="2:19" hidden="1" x14ac:dyDescent="0.25">
      <c r="P45" s="1"/>
      <c r="Q45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4" priority="1" stopIfTrue="1">
      <formula>WEEKDAY($B5)=1</formula>
    </cfRule>
  </conditionalFormatting>
  <pageMargins left="0.39" right="0.49" top="0.25" bottom="0.31" header="0.17" footer="0.3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23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augustus!B35+1</f>
        <v>44805</v>
      </c>
      <c r="C5" s="127">
        <f>augustus!C35+1</f>
        <v>44805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IF(WEEKDAY(B5)=1,IF(DAY(B5)&lt;=6,SUM(P5:OFFSET(P5,-(DAY(B5)-1),0))+augustus!#REF!,SUM(P5:OFFSET(P5,-6,0))),"")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44806</v>
      </c>
      <c r="C6" s="128">
        <f>C5+1</f>
        <v>44806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IF(WEEKDAY(B6)=1,IF(DAY(B6)&lt;=6,SUM(P6:OFFSET(P6,-(DAY(B6)-1),0))+augustus!#REF!,SUM(P6:OFFSET(P6,-6,0))),"")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3" si="5">B6+1</f>
        <v>44807</v>
      </c>
      <c r="C7" s="128">
        <f t="shared" ref="C7:C33" si="6">C6+1</f>
        <v>44807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IF(WEEKDAY(B7)=1,IF(DAY(B7)&lt;=6,SUM(P7:OFFSET(P7,-(DAY(B7)-1),0))+augustus!#REF!,SUM(P7:OFFSET(P7,-6,0))),"")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44808</v>
      </c>
      <c r="C8" s="128">
        <f t="shared" si="6"/>
        <v>44808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e">
        <f ca="1">IF(WEEKDAY(B8)=1,IF(DAY(B8)&lt;=6,SUM(P8:OFFSET(P8,-(DAY(B8)-1),0))+augustus!#REF!,SUM(P8:OFFSET(P8,-6,0))),"")</f>
        <v>#REF!</v>
      </c>
      <c r="R8" s="65"/>
      <c r="S8" s="26"/>
      <c r="T8" s="181"/>
    </row>
    <row r="9" spans="2:20" s="2" customFormat="1" ht="11.25" customHeight="1" x14ac:dyDescent="0.2">
      <c r="B9" s="96">
        <f t="shared" si="5"/>
        <v>44809</v>
      </c>
      <c r="C9" s="128">
        <f t="shared" si="6"/>
        <v>44809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IF(WEEKDAY(B9)=1,IF(DAY(B9)&lt;=6,SUM(P9:OFFSET(P9,-(DAY(B9)-1),0))+augustus!#REF!,SUM(P9:OFFSET(P9,-6,0))),"")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44810</v>
      </c>
      <c r="C10" s="128">
        <f t="shared" si="6"/>
        <v>44810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IF(WEEKDAY(B10)=1,IF(DAY(B10)&lt;=6,SUM(P10:OFFSET(P10,-(DAY(B10)-1),0))+augustus!#REF!,SUM(P10:OFFSET(P10,-6,0))),"")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44811</v>
      </c>
      <c r="C11" s="128">
        <f t="shared" si="6"/>
        <v>44811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IF(WEEKDAY(B11)=1,IF(DAY(B11)&lt;=6,SUM(P11:OFFSET(P11,-(DAY(B11)-1),0))+augustus!#REF!,SUM(P11:OFFSET(P11,-6,0))),"")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44812</v>
      </c>
      <c r="C12" s="128">
        <f t="shared" si="6"/>
        <v>44812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IF(WEEKDAY(B12)=1,IF(DAY(B12)&lt;=6,SUM(P12:OFFSET(P12,-(DAY(B12)-1),0))+augustus!#REF!,SUM(P12:OFFSET(P12,-6,0))),"")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44813</v>
      </c>
      <c r="C13" s="128">
        <f t="shared" si="6"/>
        <v>44813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IF(WEEKDAY(B13)=1,IF(DAY(B13)&lt;=6,SUM(P13:OFFSET(P13,-(DAY(B13)-1),0))+augustus!#REF!,SUM(P13:OFFSET(P13,-6,0))),"")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44814</v>
      </c>
      <c r="C14" s="128">
        <f t="shared" si="6"/>
        <v>44814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IF(WEEKDAY(B14)=1,IF(DAY(B14)&lt;=6,SUM(P14:OFFSET(P14,-(DAY(B14)-1),0))+augustus!#REF!,SUM(P14:OFFSET(P14,-6,0))),"")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44815</v>
      </c>
      <c r="C15" s="128">
        <f t="shared" si="6"/>
        <v>44815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>
        <f ca="1">IF(WEEKDAY(B15)=1,IF(DAY(B15)&lt;=6,SUM(P15:OFFSET(P15,-(DAY(B15)-1),0))+augustus!#REF!,SUM(P15:OFFSET(P15,-6,0))),"")</f>
        <v>0</v>
      </c>
      <c r="R15" s="65"/>
      <c r="S15" s="26"/>
      <c r="T15" s="181"/>
    </row>
    <row r="16" spans="2:20" s="2" customFormat="1" ht="11.25" customHeight="1" x14ac:dyDescent="0.2">
      <c r="B16" s="96">
        <f t="shared" si="5"/>
        <v>44816</v>
      </c>
      <c r="C16" s="128">
        <f t="shared" si="6"/>
        <v>44816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IF(WEEKDAY(B16)=1,IF(DAY(B16)&lt;=6,SUM(P16:OFFSET(P16,-(DAY(B16)-1),0))+augustus!#REF!,SUM(P16:OFFSET(P16,-6,0))),"")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44817</v>
      </c>
      <c r="C17" s="128">
        <f t="shared" si="6"/>
        <v>44817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IF(WEEKDAY(B17)=1,IF(DAY(B17)&lt;=6,SUM(P17:OFFSET(P17,-(DAY(B17)-1),0))+augustus!#REF!,SUM(P17:OFFSET(P17,-6,0))),"")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44818</v>
      </c>
      <c r="C18" s="128">
        <f t="shared" si="6"/>
        <v>44818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44819</v>
      </c>
      <c r="C19" s="128">
        <f t="shared" si="6"/>
        <v>44819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44820</v>
      </c>
      <c r="C20" s="128">
        <f t="shared" si="6"/>
        <v>44820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44821</v>
      </c>
      <c r="C21" s="128">
        <f t="shared" si="6"/>
        <v>44821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44822</v>
      </c>
      <c r="C22" s="128">
        <f t="shared" si="6"/>
        <v>44822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>
        <f ca="1">IF(WEEKDAY(B22)=1,IF(DAY(B22)&lt;=6,SUM(P22:OFFSET(P22,-(DAY(B22)-1),0)),SUM(P22:OFFSET(P22,-6,0))),"")</f>
        <v>0</v>
      </c>
      <c r="R22" s="65"/>
      <c r="S22" s="26"/>
      <c r="T22" s="181"/>
    </row>
    <row r="23" spans="2:20" s="2" customFormat="1" ht="11.25" customHeight="1" x14ac:dyDescent="0.2">
      <c r="B23" s="96">
        <f t="shared" si="5"/>
        <v>44823</v>
      </c>
      <c r="C23" s="128">
        <f t="shared" si="6"/>
        <v>44823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44824</v>
      </c>
      <c r="C24" s="128">
        <f t="shared" si="6"/>
        <v>44824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44825</v>
      </c>
      <c r="C25" s="128">
        <f t="shared" si="6"/>
        <v>44825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44826</v>
      </c>
      <c r="C26" s="128">
        <f t="shared" si="6"/>
        <v>44826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44827</v>
      </c>
      <c r="C27" s="128">
        <f t="shared" si="6"/>
        <v>44827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44828</v>
      </c>
      <c r="C28" s="128">
        <f t="shared" si="6"/>
        <v>44828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44829</v>
      </c>
      <c r="C29" s="128">
        <f t="shared" si="6"/>
        <v>44829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>
        <f ca="1">IF(WEEKDAY(B29)=1,IF(DAY(B29)&lt;=6,SUM(P29:OFFSET(P29,-(DAY(B29)-1),0)),SUM(P29:OFFSET(P29,-6,0))),"")</f>
        <v>0</v>
      </c>
      <c r="R29" s="65"/>
      <c r="S29" s="26"/>
      <c r="T29" s="181"/>
    </row>
    <row r="30" spans="2:20" s="2" customFormat="1" ht="11.25" customHeight="1" x14ac:dyDescent="0.2">
      <c r="B30" s="96">
        <f t="shared" si="5"/>
        <v>44830</v>
      </c>
      <c r="C30" s="128">
        <f t="shared" si="6"/>
        <v>44830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44831</v>
      </c>
      <c r="C31" s="128">
        <f t="shared" si="6"/>
        <v>44831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44832</v>
      </c>
      <c r="C32" s="128">
        <f t="shared" si="6"/>
        <v>44832</v>
      </c>
      <c r="D32" s="42"/>
      <c r="E32" s="43"/>
      <c r="F32" s="164">
        <f t="shared" si="0"/>
        <v>0</v>
      </c>
      <c r="G32" s="42"/>
      <c r="H32" s="167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44833</v>
      </c>
      <c r="C33" s="128">
        <f t="shared" si="6"/>
        <v>44833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>B33+1</f>
        <v>44834</v>
      </c>
      <c r="C34" s="129">
        <f>C33+1</f>
        <v>44834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s="2" customFormat="1" ht="14.25" customHeight="1" thickTop="1" x14ac:dyDescent="0.2">
      <c r="B36" s="100"/>
      <c r="C36" s="101" t="s">
        <v>4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103"/>
      <c r="R36" s="102" t="s">
        <v>15</v>
      </c>
      <c r="S36" s="104"/>
      <c r="T36" s="181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augustus!G40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SUM(P4:P34)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3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tabColor indexed="51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38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september!B34+1</f>
        <v>44835</v>
      </c>
      <c r="C5" s="127">
        <f>september!C34+1</f>
        <v>44835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IF(WEEKDAY(B5)=1,IF(DAY(B5)&lt;=6,SUM(P5:OFFSET(P5,-(DAY(B5)-1),0))+september!$T$34,SUM(P5:OFFSET(P5,-6,0))),"")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44836</v>
      </c>
      <c r="C6" s="128">
        <f>C5+1</f>
        <v>44836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>
        <f ca="1">IF(WEEKDAY(B6)=1,IF(DAY(B6)&lt;=6,SUM(P6:OFFSET(P6,-(DAY(B6)-1),0)),SUM(P6:OFFSET(P6,-6,0))),"")</f>
        <v>0</v>
      </c>
      <c r="R6" s="65"/>
      <c r="S6" s="26"/>
      <c r="T6" s="181"/>
    </row>
    <row r="7" spans="2:20" s="2" customFormat="1" ht="11.25" customHeight="1" x14ac:dyDescent="0.2">
      <c r="B7" s="96">
        <f t="shared" ref="B7:B35" si="5">B6+1</f>
        <v>44837</v>
      </c>
      <c r="C7" s="128">
        <f t="shared" ref="C7:C35" si="6">C6+1</f>
        <v>44837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44838</v>
      </c>
      <c r="C8" s="128">
        <f t="shared" si="6"/>
        <v>44838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44839</v>
      </c>
      <c r="C9" s="128">
        <f t="shared" si="6"/>
        <v>44839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44840</v>
      </c>
      <c r="C10" s="128">
        <f t="shared" si="6"/>
        <v>44840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IF(WEEKDAY(B10)=1,IF(DAY(B10)&lt;=6,SUM(P10:OFFSET(P10,-(DAY(B10)-1),0)),SUM(P10:OFFSET(P10,-6,0))),"")</f>
        <v/>
      </c>
      <c r="R10" s="65"/>
      <c r="S10" s="26"/>
      <c r="T10" s="181"/>
    </row>
    <row r="11" spans="2:20" s="2" customFormat="1" ht="11.25" customHeight="1" x14ac:dyDescent="0.2">
      <c r="B11" s="96">
        <f t="shared" si="5"/>
        <v>44841</v>
      </c>
      <c r="C11" s="128">
        <f t="shared" si="6"/>
        <v>44841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44842</v>
      </c>
      <c r="C12" s="128">
        <f t="shared" si="6"/>
        <v>44842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44843</v>
      </c>
      <c r="C13" s="128">
        <f t="shared" si="6"/>
        <v>44843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>
        <f ca="1">IF(WEEKDAY(B13)=1,IF(DAY(B13)&lt;=6,SUM(P13:OFFSET(P13,-(DAY(B13)-1),0)),SUM(P13:OFFSET(P13,-6,0))),"")</f>
        <v>0</v>
      </c>
      <c r="R13" s="65"/>
      <c r="S13" s="26"/>
      <c r="T13" s="181"/>
    </row>
    <row r="14" spans="2:20" s="2" customFormat="1" ht="11.25" customHeight="1" x14ac:dyDescent="0.2">
      <c r="B14" s="96">
        <f t="shared" si="5"/>
        <v>44844</v>
      </c>
      <c r="C14" s="128">
        <f t="shared" si="6"/>
        <v>44844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44845</v>
      </c>
      <c r="C15" s="128">
        <f t="shared" si="6"/>
        <v>44845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44846</v>
      </c>
      <c r="C16" s="128">
        <f t="shared" si="6"/>
        <v>44846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44847</v>
      </c>
      <c r="C17" s="128">
        <f t="shared" si="6"/>
        <v>44847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5"/>
      <c r="S17" s="26"/>
      <c r="T17" s="181"/>
    </row>
    <row r="18" spans="2:20" s="2" customFormat="1" ht="11.25" customHeight="1" x14ac:dyDescent="0.2">
      <c r="B18" s="96">
        <f t="shared" si="5"/>
        <v>44848</v>
      </c>
      <c r="C18" s="128">
        <f t="shared" si="6"/>
        <v>44848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44849</v>
      </c>
      <c r="C19" s="128">
        <f t="shared" si="6"/>
        <v>44849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44850</v>
      </c>
      <c r="C20" s="128">
        <f t="shared" si="6"/>
        <v>44850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>
        <f ca="1">IF(WEEKDAY(B20)=1,IF(DAY(B20)&lt;=6,SUM(P20:OFFSET(P20,-(DAY(B20)-1),0)),SUM(P20:OFFSET(P20,-6,0))),"")</f>
        <v>0</v>
      </c>
      <c r="R20" s="65"/>
      <c r="S20" s="26"/>
      <c r="T20" s="181"/>
    </row>
    <row r="21" spans="2:20" s="2" customFormat="1" ht="11.25" customHeight="1" x14ac:dyDescent="0.2">
      <c r="B21" s="96">
        <f t="shared" si="5"/>
        <v>44851</v>
      </c>
      <c r="C21" s="128">
        <f t="shared" si="6"/>
        <v>44851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44852</v>
      </c>
      <c r="C22" s="128">
        <f t="shared" si="6"/>
        <v>44852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44853</v>
      </c>
      <c r="C23" s="128">
        <f t="shared" si="6"/>
        <v>44853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44854</v>
      </c>
      <c r="C24" s="128">
        <f t="shared" si="6"/>
        <v>44854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5"/>
      <c r="S24" s="26"/>
      <c r="T24" s="181"/>
    </row>
    <row r="25" spans="2:20" s="2" customFormat="1" ht="11.25" customHeight="1" x14ac:dyDescent="0.2">
      <c r="B25" s="96">
        <f t="shared" si="5"/>
        <v>44855</v>
      </c>
      <c r="C25" s="128">
        <f t="shared" si="6"/>
        <v>44855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44856</v>
      </c>
      <c r="C26" s="128">
        <f t="shared" si="6"/>
        <v>44856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44857</v>
      </c>
      <c r="C27" s="128">
        <f t="shared" si="6"/>
        <v>44857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>
        <f ca="1">IF(WEEKDAY(B27)=1,IF(DAY(B27)&lt;=6,SUM(P27:OFFSET(P27,-(DAY(B27)-1),0)),SUM(P27:OFFSET(P27,-6,0))),"")</f>
        <v>0</v>
      </c>
      <c r="R27" s="65"/>
      <c r="S27" s="26"/>
      <c r="T27" s="181"/>
    </row>
    <row r="28" spans="2:20" s="2" customFormat="1" ht="11.25" customHeight="1" x14ac:dyDescent="0.2">
      <c r="B28" s="96">
        <f t="shared" si="5"/>
        <v>44858</v>
      </c>
      <c r="C28" s="128">
        <f t="shared" si="6"/>
        <v>44858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44859</v>
      </c>
      <c r="C29" s="128">
        <f t="shared" si="6"/>
        <v>44859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44860</v>
      </c>
      <c r="C30" s="128">
        <f t="shared" si="6"/>
        <v>44860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44861</v>
      </c>
      <c r="C31" s="128">
        <f t="shared" si="6"/>
        <v>44861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5"/>
      <c r="S31" s="26"/>
      <c r="T31" s="181"/>
    </row>
    <row r="32" spans="2:20" s="2" customFormat="1" ht="11.25" customHeight="1" x14ac:dyDescent="0.2">
      <c r="B32" s="96">
        <f t="shared" si="5"/>
        <v>44862</v>
      </c>
      <c r="C32" s="128">
        <f t="shared" si="6"/>
        <v>44862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44863</v>
      </c>
      <c r="C33" s="128">
        <f t="shared" si="6"/>
        <v>44863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44864</v>
      </c>
      <c r="C34" s="128">
        <f t="shared" si="6"/>
        <v>44864</v>
      </c>
      <c r="D34" s="42"/>
      <c r="E34" s="43"/>
      <c r="F34" s="164">
        <f t="shared" si="0"/>
        <v>0</v>
      </c>
      <c r="G34" s="42"/>
      <c r="H34" s="43"/>
      <c r="I34" s="164">
        <f t="shared" si="1"/>
        <v>0</v>
      </c>
      <c r="J34" s="42"/>
      <c r="K34" s="43"/>
      <c r="L34" s="164">
        <f t="shared" si="2"/>
        <v>0</v>
      </c>
      <c r="M34" s="42"/>
      <c r="N34" s="43"/>
      <c r="O34" s="164">
        <f t="shared" si="3"/>
        <v>0</v>
      </c>
      <c r="P34" s="165">
        <f t="shared" si="4"/>
        <v>0</v>
      </c>
      <c r="Q34" s="176">
        <f ca="1">IF(WEEKDAY(B34)=1,IF(DAY(B34)&lt;=6,SUM(P34:OFFSET(P34,-(DAY(B34)-1),0)),SUM(P34:OFFSET(P34,-6,0))),"")</f>
        <v>0</v>
      </c>
      <c r="R34" s="65"/>
      <c r="S34" s="26"/>
      <c r="T34" s="181"/>
    </row>
    <row r="35" spans="2:20" s="2" customFormat="1" ht="11.25" customHeight="1" thickBot="1" x14ac:dyDescent="0.25">
      <c r="B35" s="97">
        <f t="shared" si="5"/>
        <v>44865</v>
      </c>
      <c r="C35" s="135">
        <f t="shared" si="6"/>
        <v>44865</v>
      </c>
      <c r="D35" s="48"/>
      <c r="E35" s="49"/>
      <c r="F35" s="163">
        <f t="shared" si="0"/>
        <v>0</v>
      </c>
      <c r="G35" s="48"/>
      <c r="H35" s="49"/>
      <c r="I35" s="163">
        <f t="shared" si="1"/>
        <v>0</v>
      </c>
      <c r="J35" s="48"/>
      <c r="K35" s="49"/>
      <c r="L35" s="163">
        <f t="shared" si="2"/>
        <v>0</v>
      </c>
      <c r="M35" s="48"/>
      <c r="N35" s="49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7"/>
      <c r="S35" s="37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september!G40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/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M40:N40"/>
    <mergeCell ref="D1:G1"/>
    <mergeCell ref="D3:O3"/>
    <mergeCell ref="D40:F40"/>
    <mergeCell ref="H1:K1"/>
    <mergeCell ref="M1:N1"/>
    <mergeCell ref="Q1:S1"/>
    <mergeCell ref="H2:K2"/>
    <mergeCell ref="M2:N2"/>
    <mergeCell ref="Q2:S2"/>
    <mergeCell ref="L38:N38"/>
  </mergeCells>
  <phoneticPr fontId="4" type="noConversion"/>
  <conditionalFormatting sqref="B5:S35">
    <cfRule type="expression" dxfId="2" priority="1" stopIfTrue="1">
      <formula>WEEKDAY($B5)=1</formula>
    </cfRule>
  </conditionalFormatting>
  <pageMargins left="0.33" right="0.46" top="0.24" bottom="0.3" header="0.2" footer="0.27"/>
  <pageSetup paperSize="9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>
    <tabColor indexed="48"/>
  </sheetPr>
  <dimension ref="A1:Z44"/>
  <sheetViews>
    <sheetView showGridLines="0" showRowColHeaders="0" workbookViewId="0">
      <selection activeCell="U1" sqref="U1:XFD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2:20" ht="18.75" customHeight="1" thickTop="1" x14ac:dyDescent="0.4">
      <c r="B1" s="113"/>
      <c r="C1" s="73"/>
      <c r="D1" s="223" t="s">
        <v>30</v>
      </c>
      <c r="E1" s="224"/>
      <c r="F1" s="224"/>
      <c r="G1" s="224"/>
      <c r="H1" s="207" t="s">
        <v>0</v>
      </c>
      <c r="I1" s="208"/>
      <c r="J1" s="208"/>
      <c r="K1" s="225"/>
      <c r="L1" s="74"/>
      <c r="M1" s="207" t="s">
        <v>8</v>
      </c>
      <c r="N1" s="222"/>
      <c r="O1" s="120" t="s">
        <v>9</v>
      </c>
      <c r="P1" s="76"/>
      <c r="Q1" s="207" t="s">
        <v>20</v>
      </c>
      <c r="R1" s="208"/>
      <c r="S1" s="209"/>
      <c r="T1" s="179"/>
    </row>
    <row r="2" spans="2:20" ht="18.75" customHeight="1" thickBot="1" x14ac:dyDescent="0.3">
      <c r="B2" s="77"/>
      <c r="C2" s="78"/>
      <c r="D2" s="78"/>
      <c r="E2" s="78"/>
      <c r="F2" s="78"/>
      <c r="G2" s="78"/>
      <c r="H2" s="210">
        <f>januari!H2</f>
        <v>0</v>
      </c>
      <c r="I2" s="211"/>
      <c r="J2" s="211"/>
      <c r="K2" s="212"/>
      <c r="L2" s="78"/>
      <c r="M2" s="210" t="s">
        <v>22</v>
      </c>
      <c r="N2" s="216"/>
      <c r="O2" s="121">
        <f>januari!O2</f>
        <v>2022</v>
      </c>
      <c r="P2" s="78"/>
      <c r="Q2" s="217">
        <f>januari!Q2</f>
        <v>0</v>
      </c>
      <c r="R2" s="218"/>
      <c r="S2" s="219"/>
      <c r="T2" s="179"/>
    </row>
    <row r="3" spans="2:20" ht="18.75" customHeight="1" thickTop="1" thickBot="1" x14ac:dyDescent="0.3">
      <c r="B3" s="80"/>
      <c r="C3" s="81"/>
      <c r="D3" s="213" t="s">
        <v>1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82"/>
      <c r="Q3" s="83"/>
      <c r="R3" s="84"/>
      <c r="S3" s="81"/>
      <c r="T3" s="179"/>
    </row>
    <row r="4" spans="2:20" ht="16.5" customHeight="1" thickTop="1" thickBot="1" x14ac:dyDescent="0.3">
      <c r="B4" s="85"/>
      <c r="C4" s="86"/>
      <c r="D4" s="122" t="s">
        <v>2</v>
      </c>
      <c r="E4" s="123" t="s">
        <v>3</v>
      </c>
      <c r="F4" s="32"/>
      <c r="G4" s="122" t="s">
        <v>2</v>
      </c>
      <c r="H4" s="123" t="s">
        <v>3</v>
      </c>
      <c r="I4" s="32"/>
      <c r="J4" s="122" t="s">
        <v>2</v>
      </c>
      <c r="K4" s="123" t="s">
        <v>3</v>
      </c>
      <c r="L4" s="32"/>
      <c r="M4" s="122" t="s">
        <v>2</v>
      </c>
      <c r="N4" s="123" t="s">
        <v>3</v>
      </c>
      <c r="O4" s="32"/>
      <c r="P4" s="124" t="s">
        <v>10</v>
      </c>
      <c r="Q4" s="125" t="s">
        <v>29</v>
      </c>
      <c r="R4" s="124" t="s">
        <v>11</v>
      </c>
      <c r="S4" s="126" t="s">
        <v>12</v>
      </c>
      <c r="T4" s="179"/>
    </row>
    <row r="5" spans="2:20" s="2" customFormat="1" ht="11.25" customHeight="1" x14ac:dyDescent="0.2">
      <c r="B5" s="96">
        <f>oktober!B35+1</f>
        <v>44866</v>
      </c>
      <c r="C5" s="127">
        <f>oktober!C35+1</f>
        <v>44866</v>
      </c>
      <c r="D5" s="53"/>
      <c r="E5" s="54"/>
      <c r="F5" s="164">
        <f>IF(E5="",0,(E5-D5))</f>
        <v>0</v>
      </c>
      <c r="G5" s="53"/>
      <c r="H5" s="54"/>
      <c r="I5" s="164">
        <f>IF(H5="",0,(H5-G5))</f>
        <v>0</v>
      </c>
      <c r="J5" s="53"/>
      <c r="K5" s="54"/>
      <c r="L5" s="164">
        <f>IF(K5="",0,(K5-J5))</f>
        <v>0</v>
      </c>
      <c r="M5" s="53"/>
      <c r="N5" s="54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IF(WEEKDAY(B5)=1,IF(DAY(B5)&lt;=6,SUM(P5:OFFSET(P5,-(DAY(B5)-1),0))+oktober!$T$34,SUM(P5:OFFSET(P5,-6,0))),"")</f>
        <v/>
      </c>
      <c r="R5" s="64"/>
      <c r="S5" s="25"/>
      <c r="T5" s="181"/>
    </row>
    <row r="6" spans="2:20" s="2" customFormat="1" ht="11.25" customHeight="1" x14ac:dyDescent="0.2">
      <c r="B6" s="96">
        <f>B5+1</f>
        <v>44867</v>
      </c>
      <c r="C6" s="128">
        <f>C5+1</f>
        <v>44867</v>
      </c>
      <c r="D6" s="42"/>
      <c r="E6" s="43"/>
      <c r="F6" s="164">
        <f t="shared" ref="F6:F35" si="0">IF(E6="",0,(E6-D6))</f>
        <v>0</v>
      </c>
      <c r="G6" s="42"/>
      <c r="H6" s="43"/>
      <c r="I6" s="164">
        <f t="shared" ref="I6:I35" si="1">IF(H6="",0,(H6-G6))</f>
        <v>0</v>
      </c>
      <c r="J6" s="42"/>
      <c r="K6" s="43"/>
      <c r="L6" s="164">
        <f t="shared" ref="L6:L35" si="2">IF(K6="",0,(K6-J6))</f>
        <v>0</v>
      </c>
      <c r="M6" s="42"/>
      <c r="N6" s="43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IF(WEEKDAY(B6)=1,IF(DAY(B6)&lt;=6,SUM(P6:OFFSET(P6,-(DAY(B6)-1),0))+oktober!$T$34,SUM(P6:OFFSET(P6,-6,0))),"")</f>
        <v/>
      </c>
      <c r="R6" s="65"/>
      <c r="S6" s="26"/>
      <c r="T6" s="181"/>
    </row>
    <row r="7" spans="2:20" s="2" customFormat="1" ht="11.25" customHeight="1" x14ac:dyDescent="0.2">
      <c r="B7" s="96">
        <f t="shared" ref="B7:B34" si="5">B6+1</f>
        <v>44868</v>
      </c>
      <c r="C7" s="128">
        <f t="shared" ref="C7:C34" si="6">C6+1</f>
        <v>44868</v>
      </c>
      <c r="D7" s="42"/>
      <c r="E7" s="43"/>
      <c r="F7" s="164">
        <f t="shared" si="0"/>
        <v>0</v>
      </c>
      <c r="G7" s="42"/>
      <c r="H7" s="43"/>
      <c r="I7" s="164">
        <f t="shared" si="1"/>
        <v>0</v>
      </c>
      <c r="J7" s="42"/>
      <c r="K7" s="43"/>
      <c r="L7" s="164">
        <f t="shared" si="2"/>
        <v>0</v>
      </c>
      <c r="M7" s="42"/>
      <c r="N7" s="43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IF(WEEKDAY(B7)=1,IF(DAY(B7)&lt;=6,SUM(P7:OFFSET(P7,-(DAY(B7)-1),0))+oktober!$T$34,SUM(P7:OFFSET(P7,-6,0))),"")</f>
        <v/>
      </c>
      <c r="R7" s="65"/>
      <c r="S7" s="27"/>
      <c r="T7" s="181"/>
    </row>
    <row r="8" spans="2:20" s="2" customFormat="1" ht="11.25" customHeight="1" x14ac:dyDescent="0.2">
      <c r="B8" s="96">
        <f t="shared" si="5"/>
        <v>44869</v>
      </c>
      <c r="C8" s="128">
        <f t="shared" si="6"/>
        <v>44869</v>
      </c>
      <c r="D8" s="42"/>
      <c r="E8" s="43"/>
      <c r="F8" s="164">
        <f t="shared" si="0"/>
        <v>0</v>
      </c>
      <c r="G8" s="42"/>
      <c r="H8" s="43"/>
      <c r="I8" s="164">
        <f t="shared" si="1"/>
        <v>0</v>
      </c>
      <c r="J8" s="42"/>
      <c r="K8" s="43"/>
      <c r="L8" s="164">
        <f t="shared" si="2"/>
        <v>0</v>
      </c>
      <c r="M8" s="42"/>
      <c r="N8" s="43"/>
      <c r="O8" s="164">
        <f t="shared" si="3"/>
        <v>0</v>
      </c>
      <c r="P8" s="165">
        <f t="shared" si="4"/>
        <v>0</v>
      </c>
      <c r="Q8" s="176" t="str">
        <f ca="1">IF(WEEKDAY(B8)=1,IF(DAY(B8)&lt;=6,SUM(P8:OFFSET(P8,-(DAY(B8)-1),0))+oktober!$T$34,SUM(P8:OFFSET(P8,-6,0))),"")</f>
        <v/>
      </c>
      <c r="R8" s="65"/>
      <c r="S8" s="26"/>
      <c r="T8" s="181"/>
    </row>
    <row r="9" spans="2:20" s="2" customFormat="1" ht="11.25" customHeight="1" x14ac:dyDescent="0.2">
      <c r="B9" s="96">
        <f t="shared" si="5"/>
        <v>44870</v>
      </c>
      <c r="C9" s="128">
        <f t="shared" si="6"/>
        <v>44870</v>
      </c>
      <c r="D9" s="42"/>
      <c r="E9" s="43"/>
      <c r="F9" s="164">
        <f t="shared" si="0"/>
        <v>0</v>
      </c>
      <c r="G9" s="42"/>
      <c r="H9" s="43"/>
      <c r="I9" s="164">
        <f t="shared" si="1"/>
        <v>0</v>
      </c>
      <c r="J9" s="42"/>
      <c r="K9" s="43"/>
      <c r="L9" s="164">
        <f t="shared" si="2"/>
        <v>0</v>
      </c>
      <c r="M9" s="42"/>
      <c r="N9" s="43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IF(WEEKDAY(B9)=1,IF(DAY(B9)&lt;=6,SUM(P9:OFFSET(P9,-(DAY(B9)-1),0))+oktober!$T$34,SUM(P9:OFFSET(P9,-6,0))),"")</f>
        <v/>
      </c>
      <c r="R9" s="65"/>
      <c r="S9" s="26"/>
      <c r="T9" s="181"/>
    </row>
    <row r="10" spans="2:20" s="2" customFormat="1" ht="11.25" customHeight="1" x14ac:dyDescent="0.2">
      <c r="B10" s="96">
        <f t="shared" si="5"/>
        <v>44871</v>
      </c>
      <c r="C10" s="128">
        <f t="shared" si="6"/>
        <v>44871</v>
      </c>
      <c r="D10" s="42"/>
      <c r="E10" s="43"/>
      <c r="F10" s="164">
        <f t="shared" si="0"/>
        <v>0</v>
      </c>
      <c r="G10" s="42"/>
      <c r="H10" s="43"/>
      <c r="I10" s="164">
        <f t="shared" si="1"/>
        <v>0</v>
      </c>
      <c r="J10" s="42"/>
      <c r="K10" s="43"/>
      <c r="L10" s="164">
        <f t="shared" si="2"/>
        <v>0</v>
      </c>
      <c r="M10" s="42"/>
      <c r="N10" s="43"/>
      <c r="O10" s="164">
        <f t="shared" si="3"/>
        <v>0</v>
      </c>
      <c r="P10" s="165">
        <f t="shared" si="4"/>
        <v>0</v>
      </c>
      <c r="Q10" s="176">
        <f ca="1">IF(WEEKDAY(B10)=1,IF(DAY(B10)&lt;=6,SUM(P10:OFFSET(P10,-(DAY(B10)-1),0))+oktober!$T$34,SUM(P10:OFFSET(P10,-6,0))),"")</f>
        <v>0</v>
      </c>
      <c r="R10" s="65"/>
      <c r="S10" s="26"/>
      <c r="T10" s="181"/>
    </row>
    <row r="11" spans="2:20" s="2" customFormat="1" ht="11.25" customHeight="1" x14ac:dyDescent="0.2">
      <c r="B11" s="96">
        <f t="shared" si="5"/>
        <v>44872</v>
      </c>
      <c r="C11" s="128">
        <f t="shared" si="6"/>
        <v>44872</v>
      </c>
      <c r="D11" s="42"/>
      <c r="E11" s="43"/>
      <c r="F11" s="164">
        <f t="shared" si="0"/>
        <v>0</v>
      </c>
      <c r="G11" s="42"/>
      <c r="H11" s="43"/>
      <c r="I11" s="164">
        <f t="shared" si="1"/>
        <v>0</v>
      </c>
      <c r="J11" s="42"/>
      <c r="K11" s="43"/>
      <c r="L11" s="164">
        <f t="shared" si="2"/>
        <v>0</v>
      </c>
      <c r="M11" s="42"/>
      <c r="N11" s="43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IF(WEEKDAY(B11)=1,IF(DAY(B11)&lt;=6,SUM(P11:OFFSET(P11,-(DAY(B11)-1),0))+oktober!$T$34,SUM(P11:OFFSET(P11,-6,0))),"")</f>
        <v/>
      </c>
      <c r="R11" s="65"/>
      <c r="S11" s="26"/>
      <c r="T11" s="181"/>
    </row>
    <row r="12" spans="2:20" s="2" customFormat="1" ht="11.25" customHeight="1" x14ac:dyDescent="0.2">
      <c r="B12" s="96">
        <f t="shared" si="5"/>
        <v>44873</v>
      </c>
      <c r="C12" s="128">
        <f t="shared" si="6"/>
        <v>44873</v>
      </c>
      <c r="D12" s="42"/>
      <c r="E12" s="43"/>
      <c r="F12" s="164">
        <f t="shared" si="0"/>
        <v>0</v>
      </c>
      <c r="G12" s="42"/>
      <c r="H12" s="43"/>
      <c r="I12" s="164">
        <f t="shared" si="1"/>
        <v>0</v>
      </c>
      <c r="J12" s="42"/>
      <c r="K12" s="43"/>
      <c r="L12" s="164">
        <f t="shared" si="2"/>
        <v>0</v>
      </c>
      <c r="M12" s="42"/>
      <c r="N12" s="43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IF(WEEKDAY(B12)=1,IF(DAY(B12)&lt;=6,SUM(P12:OFFSET(P12,-(DAY(B12)-1),0))+oktober!$T$34,SUM(P12:OFFSET(P12,-6,0))),"")</f>
        <v/>
      </c>
      <c r="R12" s="65"/>
      <c r="S12" s="26"/>
      <c r="T12" s="181"/>
    </row>
    <row r="13" spans="2:20" s="2" customFormat="1" ht="11.25" customHeight="1" x14ac:dyDescent="0.2">
      <c r="B13" s="96">
        <f t="shared" si="5"/>
        <v>44874</v>
      </c>
      <c r="C13" s="128">
        <f t="shared" si="6"/>
        <v>44874</v>
      </c>
      <c r="D13" s="42"/>
      <c r="E13" s="43"/>
      <c r="F13" s="164">
        <f t="shared" si="0"/>
        <v>0</v>
      </c>
      <c r="G13" s="42"/>
      <c r="H13" s="43"/>
      <c r="I13" s="164">
        <f t="shared" si="1"/>
        <v>0</v>
      </c>
      <c r="J13" s="42"/>
      <c r="K13" s="43"/>
      <c r="L13" s="164">
        <f t="shared" si="2"/>
        <v>0</v>
      </c>
      <c r="M13" s="42"/>
      <c r="N13" s="43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IF(WEEKDAY(B13)=1,IF(DAY(B13)&lt;=6,SUM(P13:OFFSET(P13,-(DAY(B13)-1),0))+oktober!$T$34,SUM(P13:OFFSET(P13,-6,0))),"")</f>
        <v/>
      </c>
      <c r="R13" s="65"/>
      <c r="S13" s="26"/>
      <c r="T13" s="181"/>
    </row>
    <row r="14" spans="2:20" s="2" customFormat="1" ht="11.25" customHeight="1" x14ac:dyDescent="0.2">
      <c r="B14" s="96">
        <f t="shared" si="5"/>
        <v>44875</v>
      </c>
      <c r="C14" s="128">
        <f t="shared" si="6"/>
        <v>44875</v>
      </c>
      <c r="D14" s="42"/>
      <c r="E14" s="43"/>
      <c r="F14" s="164">
        <f t="shared" si="0"/>
        <v>0</v>
      </c>
      <c r="G14" s="42"/>
      <c r="H14" s="43"/>
      <c r="I14" s="164">
        <f t="shared" si="1"/>
        <v>0</v>
      </c>
      <c r="J14" s="42"/>
      <c r="K14" s="43"/>
      <c r="L14" s="164">
        <f t="shared" si="2"/>
        <v>0</v>
      </c>
      <c r="M14" s="42"/>
      <c r="N14" s="43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IF(WEEKDAY(B14)=1,IF(DAY(B14)&lt;=6,SUM(P14:OFFSET(P14,-(DAY(B14)-1),0))+oktober!$T$34,SUM(P14:OFFSET(P14,-6,0))),"")</f>
        <v/>
      </c>
      <c r="R14" s="65"/>
      <c r="S14" s="26"/>
      <c r="T14" s="181"/>
    </row>
    <row r="15" spans="2:20" s="2" customFormat="1" ht="11.25" customHeight="1" x14ac:dyDescent="0.2">
      <c r="B15" s="96">
        <f t="shared" si="5"/>
        <v>44876</v>
      </c>
      <c r="C15" s="128">
        <f t="shared" si="6"/>
        <v>44876</v>
      </c>
      <c r="D15" s="42"/>
      <c r="E15" s="43"/>
      <c r="F15" s="164">
        <f t="shared" si="0"/>
        <v>0</v>
      </c>
      <c r="G15" s="42"/>
      <c r="H15" s="43"/>
      <c r="I15" s="164">
        <f t="shared" si="1"/>
        <v>0</v>
      </c>
      <c r="J15" s="42"/>
      <c r="K15" s="43"/>
      <c r="L15" s="164">
        <f t="shared" si="2"/>
        <v>0</v>
      </c>
      <c r="M15" s="42"/>
      <c r="N15" s="43"/>
      <c r="O15" s="164">
        <f t="shared" si="3"/>
        <v>0</v>
      </c>
      <c r="P15" s="165">
        <f t="shared" si="4"/>
        <v>0</v>
      </c>
      <c r="Q15" s="176" t="str">
        <f ca="1">IF(WEEKDAY(B15)=1,IF(DAY(B15)&lt;=6,SUM(P15:OFFSET(P15,-(DAY(B15)-1),0))+oktober!$T$34,SUM(P15:OFFSET(P15,-6,0))),"")</f>
        <v/>
      </c>
      <c r="R15" s="65"/>
      <c r="S15" s="26"/>
      <c r="T15" s="181"/>
    </row>
    <row r="16" spans="2:20" s="2" customFormat="1" ht="11.25" customHeight="1" x14ac:dyDescent="0.2">
      <c r="B16" s="96">
        <f t="shared" si="5"/>
        <v>44877</v>
      </c>
      <c r="C16" s="128">
        <f t="shared" si="6"/>
        <v>44877</v>
      </c>
      <c r="D16" s="42"/>
      <c r="E16" s="43"/>
      <c r="F16" s="164">
        <f t="shared" si="0"/>
        <v>0</v>
      </c>
      <c r="G16" s="42"/>
      <c r="H16" s="43"/>
      <c r="I16" s="164">
        <f t="shared" si="1"/>
        <v>0</v>
      </c>
      <c r="J16" s="42"/>
      <c r="K16" s="43"/>
      <c r="L16" s="164">
        <f t="shared" si="2"/>
        <v>0</v>
      </c>
      <c r="M16" s="42"/>
      <c r="N16" s="43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IF(WEEKDAY(B16)=1,IF(DAY(B16)&lt;=6,SUM(P16:OFFSET(P16,-(DAY(B16)-1),0))+oktober!$T$34,SUM(P16:OFFSET(P16,-6,0))),"")</f>
        <v/>
      </c>
      <c r="R16" s="65"/>
      <c r="S16" s="26"/>
      <c r="T16" s="181"/>
    </row>
    <row r="17" spans="2:20" s="2" customFormat="1" ht="11.25" customHeight="1" x14ac:dyDescent="0.2">
      <c r="B17" s="96">
        <f t="shared" si="5"/>
        <v>44878</v>
      </c>
      <c r="C17" s="128">
        <f t="shared" si="6"/>
        <v>44878</v>
      </c>
      <c r="D17" s="42"/>
      <c r="E17" s="43"/>
      <c r="F17" s="164">
        <f t="shared" si="0"/>
        <v>0</v>
      </c>
      <c r="G17" s="42"/>
      <c r="H17" s="43"/>
      <c r="I17" s="164">
        <f t="shared" si="1"/>
        <v>0</v>
      </c>
      <c r="J17" s="42"/>
      <c r="K17" s="43"/>
      <c r="L17" s="164">
        <f t="shared" si="2"/>
        <v>0</v>
      </c>
      <c r="M17" s="42"/>
      <c r="N17" s="43"/>
      <c r="O17" s="164">
        <f t="shared" si="3"/>
        <v>0</v>
      </c>
      <c r="P17" s="165">
        <f t="shared" si="4"/>
        <v>0</v>
      </c>
      <c r="Q17" s="176">
        <f ca="1">IF(WEEKDAY(B17)=1,IF(DAY(B17)&lt;=6,SUM(P17:OFFSET(P17,-(DAY(B17)-1),0))+oktober!$T$34,SUM(P17:OFFSET(P17,-6,0))),"")</f>
        <v>0</v>
      </c>
      <c r="R17" s="65"/>
      <c r="S17" s="26"/>
      <c r="T17" s="181"/>
    </row>
    <row r="18" spans="2:20" s="2" customFormat="1" ht="11.25" customHeight="1" x14ac:dyDescent="0.2">
      <c r="B18" s="96">
        <f t="shared" si="5"/>
        <v>44879</v>
      </c>
      <c r="C18" s="128">
        <f t="shared" si="6"/>
        <v>44879</v>
      </c>
      <c r="D18" s="42"/>
      <c r="E18" s="43"/>
      <c r="F18" s="164">
        <f t="shared" si="0"/>
        <v>0</v>
      </c>
      <c r="G18" s="42"/>
      <c r="H18" s="43"/>
      <c r="I18" s="164">
        <f t="shared" si="1"/>
        <v>0</v>
      </c>
      <c r="J18" s="42"/>
      <c r="K18" s="43"/>
      <c r="L18" s="164">
        <f t="shared" si="2"/>
        <v>0</v>
      </c>
      <c r="M18" s="42"/>
      <c r="N18" s="43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IF(WEEKDAY(B18)=1,IF(DAY(B18)&lt;=6,SUM(P18:OFFSET(P18,-(DAY(B18)-1),0))+oktober!$T$34,SUM(P18:OFFSET(P18,-6,0))),"")</f>
        <v/>
      </c>
      <c r="R18" s="65"/>
      <c r="S18" s="26"/>
      <c r="T18" s="181"/>
    </row>
    <row r="19" spans="2:20" s="2" customFormat="1" ht="11.25" customHeight="1" x14ac:dyDescent="0.2">
      <c r="B19" s="96">
        <f t="shared" si="5"/>
        <v>44880</v>
      </c>
      <c r="C19" s="128">
        <f t="shared" si="6"/>
        <v>44880</v>
      </c>
      <c r="D19" s="42"/>
      <c r="E19" s="43"/>
      <c r="F19" s="164">
        <f t="shared" si="0"/>
        <v>0</v>
      </c>
      <c r="G19" s="42"/>
      <c r="H19" s="43"/>
      <c r="I19" s="164">
        <f t="shared" si="1"/>
        <v>0</v>
      </c>
      <c r="J19" s="42"/>
      <c r="K19" s="43"/>
      <c r="L19" s="164">
        <f t="shared" si="2"/>
        <v>0</v>
      </c>
      <c r="M19" s="42"/>
      <c r="N19" s="43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5"/>
      <c r="S19" s="26"/>
      <c r="T19" s="181"/>
    </row>
    <row r="20" spans="2:20" s="2" customFormat="1" ht="11.25" customHeight="1" x14ac:dyDescent="0.2">
      <c r="B20" s="96">
        <f t="shared" si="5"/>
        <v>44881</v>
      </c>
      <c r="C20" s="128">
        <f t="shared" si="6"/>
        <v>44881</v>
      </c>
      <c r="D20" s="42"/>
      <c r="E20" s="43"/>
      <c r="F20" s="164">
        <f t="shared" si="0"/>
        <v>0</v>
      </c>
      <c r="G20" s="42"/>
      <c r="H20" s="43"/>
      <c r="I20" s="164">
        <f t="shared" si="1"/>
        <v>0</v>
      </c>
      <c r="J20" s="42"/>
      <c r="K20" s="43"/>
      <c r="L20" s="164">
        <f t="shared" si="2"/>
        <v>0</v>
      </c>
      <c r="M20" s="42"/>
      <c r="N20" s="43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5"/>
      <c r="S20" s="26"/>
      <c r="T20" s="181"/>
    </row>
    <row r="21" spans="2:20" s="2" customFormat="1" ht="11.25" customHeight="1" x14ac:dyDescent="0.2">
      <c r="B21" s="96">
        <f t="shared" si="5"/>
        <v>44882</v>
      </c>
      <c r="C21" s="128">
        <f t="shared" si="6"/>
        <v>44882</v>
      </c>
      <c r="D21" s="42"/>
      <c r="E21" s="43"/>
      <c r="F21" s="164">
        <f t="shared" si="0"/>
        <v>0</v>
      </c>
      <c r="G21" s="42"/>
      <c r="H21" s="43"/>
      <c r="I21" s="164">
        <f t="shared" si="1"/>
        <v>0</v>
      </c>
      <c r="J21" s="42"/>
      <c r="K21" s="43"/>
      <c r="L21" s="164">
        <f t="shared" si="2"/>
        <v>0</v>
      </c>
      <c r="M21" s="42"/>
      <c r="N21" s="43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5"/>
      <c r="S21" s="26"/>
      <c r="T21" s="181"/>
    </row>
    <row r="22" spans="2:20" s="2" customFormat="1" ht="11.25" customHeight="1" x14ac:dyDescent="0.2">
      <c r="B22" s="96">
        <f t="shared" si="5"/>
        <v>44883</v>
      </c>
      <c r="C22" s="128">
        <f t="shared" si="6"/>
        <v>44883</v>
      </c>
      <c r="D22" s="42"/>
      <c r="E22" s="43"/>
      <c r="F22" s="164">
        <f t="shared" si="0"/>
        <v>0</v>
      </c>
      <c r="G22" s="42"/>
      <c r="H22" s="43"/>
      <c r="I22" s="164">
        <f t="shared" si="1"/>
        <v>0</v>
      </c>
      <c r="J22" s="42"/>
      <c r="K22" s="43"/>
      <c r="L22" s="164">
        <f t="shared" si="2"/>
        <v>0</v>
      </c>
      <c r="M22" s="42"/>
      <c r="N22" s="43"/>
      <c r="O22" s="164">
        <f t="shared" si="3"/>
        <v>0</v>
      </c>
      <c r="P22" s="165">
        <f t="shared" si="4"/>
        <v>0</v>
      </c>
      <c r="Q22" s="176" t="str">
        <f ca="1">IF(WEEKDAY(B22)=1,IF(DAY(B22)&lt;=6,SUM(P22:OFFSET(P22,-(DAY(B22)-1),0)),SUM(P22:OFFSET(P22,-6,0))),"")</f>
        <v/>
      </c>
      <c r="R22" s="65"/>
      <c r="S22" s="26"/>
      <c r="T22" s="181"/>
    </row>
    <row r="23" spans="2:20" s="2" customFormat="1" ht="11.25" customHeight="1" x14ac:dyDescent="0.2">
      <c r="B23" s="96">
        <f t="shared" si="5"/>
        <v>44884</v>
      </c>
      <c r="C23" s="128">
        <f t="shared" si="6"/>
        <v>44884</v>
      </c>
      <c r="D23" s="42"/>
      <c r="E23" s="43"/>
      <c r="F23" s="164">
        <f t="shared" si="0"/>
        <v>0</v>
      </c>
      <c r="G23" s="42"/>
      <c r="H23" s="43"/>
      <c r="I23" s="164">
        <f t="shared" si="1"/>
        <v>0</v>
      </c>
      <c r="J23" s="42"/>
      <c r="K23" s="43"/>
      <c r="L23" s="164">
        <f t="shared" si="2"/>
        <v>0</v>
      </c>
      <c r="M23" s="42"/>
      <c r="N23" s="43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5"/>
      <c r="S23" s="26"/>
      <c r="T23" s="181"/>
    </row>
    <row r="24" spans="2:20" s="2" customFormat="1" ht="11.25" customHeight="1" x14ac:dyDescent="0.2">
      <c r="B24" s="96">
        <f t="shared" si="5"/>
        <v>44885</v>
      </c>
      <c r="C24" s="128">
        <f t="shared" si="6"/>
        <v>44885</v>
      </c>
      <c r="D24" s="42"/>
      <c r="E24" s="43"/>
      <c r="F24" s="164">
        <f t="shared" si="0"/>
        <v>0</v>
      </c>
      <c r="G24" s="42"/>
      <c r="H24" s="43"/>
      <c r="I24" s="164">
        <f t="shared" si="1"/>
        <v>0</v>
      </c>
      <c r="J24" s="42"/>
      <c r="K24" s="43"/>
      <c r="L24" s="164">
        <f t="shared" si="2"/>
        <v>0</v>
      </c>
      <c r="M24" s="42"/>
      <c r="N24" s="43"/>
      <c r="O24" s="164">
        <f t="shared" si="3"/>
        <v>0</v>
      </c>
      <c r="P24" s="165">
        <f t="shared" si="4"/>
        <v>0</v>
      </c>
      <c r="Q24" s="176">
        <f ca="1">IF(WEEKDAY(B24)=1,IF(DAY(B24)&lt;=6,SUM(P24:OFFSET(P24,-(DAY(B24)-1),0)),SUM(P24:OFFSET(P24,-6,0))),"")</f>
        <v>0</v>
      </c>
      <c r="R24" s="65"/>
      <c r="S24" s="26"/>
      <c r="T24" s="181"/>
    </row>
    <row r="25" spans="2:20" s="2" customFormat="1" ht="11.25" customHeight="1" x14ac:dyDescent="0.2">
      <c r="B25" s="96">
        <f t="shared" si="5"/>
        <v>44886</v>
      </c>
      <c r="C25" s="128">
        <f t="shared" si="6"/>
        <v>44886</v>
      </c>
      <c r="D25" s="42"/>
      <c r="E25" s="43"/>
      <c r="F25" s="164">
        <f t="shared" si="0"/>
        <v>0</v>
      </c>
      <c r="G25" s="42"/>
      <c r="H25" s="43"/>
      <c r="I25" s="164">
        <f t="shared" si="1"/>
        <v>0</v>
      </c>
      <c r="J25" s="42"/>
      <c r="K25" s="43"/>
      <c r="L25" s="164">
        <f t="shared" si="2"/>
        <v>0</v>
      </c>
      <c r="M25" s="42"/>
      <c r="N25" s="43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5"/>
      <c r="S25" s="26"/>
      <c r="T25" s="181"/>
    </row>
    <row r="26" spans="2:20" s="2" customFormat="1" ht="11.25" customHeight="1" x14ac:dyDescent="0.2">
      <c r="B26" s="96">
        <f t="shared" si="5"/>
        <v>44887</v>
      </c>
      <c r="C26" s="128">
        <f t="shared" si="6"/>
        <v>44887</v>
      </c>
      <c r="D26" s="42"/>
      <c r="E26" s="43"/>
      <c r="F26" s="164">
        <f t="shared" si="0"/>
        <v>0</v>
      </c>
      <c r="G26" s="42"/>
      <c r="H26" s="43"/>
      <c r="I26" s="164">
        <f t="shared" si="1"/>
        <v>0</v>
      </c>
      <c r="J26" s="42"/>
      <c r="K26" s="43"/>
      <c r="L26" s="164">
        <f t="shared" si="2"/>
        <v>0</v>
      </c>
      <c r="M26" s="42"/>
      <c r="N26" s="43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5"/>
      <c r="S26" s="26"/>
      <c r="T26" s="181"/>
    </row>
    <row r="27" spans="2:20" s="2" customFormat="1" ht="11.25" customHeight="1" x14ac:dyDescent="0.2">
      <c r="B27" s="96">
        <f t="shared" si="5"/>
        <v>44888</v>
      </c>
      <c r="C27" s="128">
        <f t="shared" si="6"/>
        <v>44888</v>
      </c>
      <c r="D27" s="42"/>
      <c r="E27" s="43"/>
      <c r="F27" s="164">
        <f t="shared" si="0"/>
        <v>0</v>
      </c>
      <c r="G27" s="42"/>
      <c r="H27" s="43"/>
      <c r="I27" s="164">
        <f t="shared" si="1"/>
        <v>0</v>
      </c>
      <c r="J27" s="42"/>
      <c r="K27" s="43"/>
      <c r="L27" s="164">
        <f t="shared" si="2"/>
        <v>0</v>
      </c>
      <c r="M27" s="42"/>
      <c r="N27" s="43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5"/>
      <c r="S27" s="26"/>
      <c r="T27" s="181"/>
    </row>
    <row r="28" spans="2:20" s="2" customFormat="1" ht="11.25" customHeight="1" x14ac:dyDescent="0.2">
      <c r="B28" s="96">
        <f t="shared" si="5"/>
        <v>44889</v>
      </c>
      <c r="C28" s="128">
        <f t="shared" si="6"/>
        <v>44889</v>
      </c>
      <c r="D28" s="42"/>
      <c r="E28" s="43"/>
      <c r="F28" s="164">
        <f t="shared" si="0"/>
        <v>0</v>
      </c>
      <c r="G28" s="42"/>
      <c r="H28" s="43"/>
      <c r="I28" s="164">
        <f t="shared" si="1"/>
        <v>0</v>
      </c>
      <c r="J28" s="42"/>
      <c r="K28" s="43"/>
      <c r="L28" s="164">
        <f t="shared" si="2"/>
        <v>0</v>
      </c>
      <c r="M28" s="42"/>
      <c r="N28" s="43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5"/>
      <c r="S28" s="26"/>
      <c r="T28" s="181"/>
    </row>
    <row r="29" spans="2:20" s="2" customFormat="1" ht="11.25" customHeight="1" x14ac:dyDescent="0.2">
      <c r="B29" s="96">
        <f t="shared" si="5"/>
        <v>44890</v>
      </c>
      <c r="C29" s="128">
        <f t="shared" si="6"/>
        <v>44890</v>
      </c>
      <c r="D29" s="42"/>
      <c r="E29" s="43"/>
      <c r="F29" s="164">
        <f t="shared" si="0"/>
        <v>0</v>
      </c>
      <c r="G29" s="42"/>
      <c r="H29" s="43"/>
      <c r="I29" s="164">
        <f t="shared" si="1"/>
        <v>0</v>
      </c>
      <c r="J29" s="42"/>
      <c r="K29" s="43"/>
      <c r="L29" s="164">
        <f t="shared" si="2"/>
        <v>0</v>
      </c>
      <c r="M29" s="42"/>
      <c r="N29" s="43"/>
      <c r="O29" s="164">
        <f t="shared" si="3"/>
        <v>0</v>
      </c>
      <c r="P29" s="165">
        <f t="shared" si="4"/>
        <v>0</v>
      </c>
      <c r="Q29" s="176" t="str">
        <f ca="1">IF(WEEKDAY(B29)=1,IF(DAY(B29)&lt;=6,SUM(P29:OFFSET(P29,-(DAY(B29)-1),0)),SUM(P29:OFFSET(P29,-6,0))),"")</f>
        <v/>
      </c>
      <c r="R29" s="65"/>
      <c r="S29" s="26"/>
      <c r="T29" s="181"/>
    </row>
    <row r="30" spans="2:20" s="2" customFormat="1" ht="11.25" customHeight="1" x14ac:dyDescent="0.2">
      <c r="B30" s="96">
        <f t="shared" si="5"/>
        <v>44891</v>
      </c>
      <c r="C30" s="128">
        <f t="shared" si="6"/>
        <v>44891</v>
      </c>
      <c r="D30" s="42"/>
      <c r="E30" s="43"/>
      <c r="F30" s="164">
        <f t="shared" si="0"/>
        <v>0</v>
      </c>
      <c r="G30" s="42"/>
      <c r="H30" s="43"/>
      <c r="I30" s="164">
        <f t="shared" si="1"/>
        <v>0</v>
      </c>
      <c r="J30" s="42"/>
      <c r="K30" s="43"/>
      <c r="L30" s="164">
        <f t="shared" si="2"/>
        <v>0</v>
      </c>
      <c r="M30" s="42"/>
      <c r="N30" s="43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5"/>
      <c r="S30" s="26"/>
      <c r="T30" s="181"/>
    </row>
    <row r="31" spans="2:20" s="2" customFormat="1" ht="11.25" customHeight="1" x14ac:dyDescent="0.2">
      <c r="B31" s="96">
        <f t="shared" si="5"/>
        <v>44892</v>
      </c>
      <c r="C31" s="128">
        <f t="shared" si="6"/>
        <v>44892</v>
      </c>
      <c r="D31" s="42"/>
      <c r="E31" s="43"/>
      <c r="F31" s="164">
        <f t="shared" si="0"/>
        <v>0</v>
      </c>
      <c r="G31" s="42"/>
      <c r="H31" s="43"/>
      <c r="I31" s="164">
        <f t="shared" si="1"/>
        <v>0</v>
      </c>
      <c r="J31" s="42"/>
      <c r="K31" s="43"/>
      <c r="L31" s="164">
        <f t="shared" si="2"/>
        <v>0</v>
      </c>
      <c r="M31" s="42"/>
      <c r="N31" s="43"/>
      <c r="O31" s="164">
        <f t="shared" si="3"/>
        <v>0</v>
      </c>
      <c r="P31" s="165">
        <f t="shared" si="4"/>
        <v>0</v>
      </c>
      <c r="Q31" s="176">
        <f ca="1">IF(WEEKDAY(B31)=1,IF(DAY(B31)&lt;=6,SUM(P31:OFFSET(P31,-(DAY(B31)-1),0)),SUM(P31:OFFSET(P31,-6,0))),"")</f>
        <v>0</v>
      </c>
      <c r="R31" s="65"/>
      <c r="S31" s="26"/>
      <c r="T31" s="181"/>
    </row>
    <row r="32" spans="2:20" s="2" customFormat="1" ht="11.25" customHeight="1" x14ac:dyDescent="0.2">
      <c r="B32" s="96">
        <f t="shared" si="5"/>
        <v>44893</v>
      </c>
      <c r="C32" s="128">
        <f t="shared" si="6"/>
        <v>44893</v>
      </c>
      <c r="D32" s="42"/>
      <c r="E32" s="43"/>
      <c r="F32" s="164">
        <f t="shared" si="0"/>
        <v>0</v>
      </c>
      <c r="G32" s="42"/>
      <c r="H32" s="43"/>
      <c r="I32" s="164">
        <f t="shared" si="1"/>
        <v>0</v>
      </c>
      <c r="J32" s="42"/>
      <c r="K32" s="43"/>
      <c r="L32" s="164">
        <f t="shared" si="2"/>
        <v>0</v>
      </c>
      <c r="M32" s="42"/>
      <c r="N32" s="43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5"/>
      <c r="S32" s="26"/>
      <c r="T32" s="181"/>
    </row>
    <row r="33" spans="2:20" s="2" customFormat="1" ht="11.25" customHeight="1" x14ac:dyDescent="0.2">
      <c r="B33" s="96">
        <f t="shared" si="5"/>
        <v>44894</v>
      </c>
      <c r="C33" s="128">
        <f t="shared" si="6"/>
        <v>44894</v>
      </c>
      <c r="D33" s="42"/>
      <c r="E33" s="43"/>
      <c r="F33" s="164">
        <f t="shared" si="0"/>
        <v>0</v>
      </c>
      <c r="G33" s="42"/>
      <c r="H33" s="43"/>
      <c r="I33" s="164">
        <f t="shared" si="1"/>
        <v>0</v>
      </c>
      <c r="J33" s="42"/>
      <c r="K33" s="43"/>
      <c r="L33" s="164">
        <f t="shared" si="2"/>
        <v>0</v>
      </c>
      <c r="M33" s="42"/>
      <c r="N33" s="43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5"/>
      <c r="S33" s="26"/>
      <c r="T33" s="181"/>
    </row>
    <row r="34" spans="2:20" s="2" customFormat="1" ht="11.25" customHeight="1" x14ac:dyDescent="0.2">
      <c r="B34" s="96">
        <f t="shared" si="5"/>
        <v>44895</v>
      </c>
      <c r="C34" s="129">
        <f t="shared" si="6"/>
        <v>44895</v>
      </c>
      <c r="D34" s="44"/>
      <c r="E34" s="45"/>
      <c r="F34" s="164">
        <f t="shared" si="0"/>
        <v>0</v>
      </c>
      <c r="G34" s="44"/>
      <c r="H34" s="45"/>
      <c r="I34" s="164">
        <f t="shared" si="1"/>
        <v>0</v>
      </c>
      <c r="J34" s="44"/>
      <c r="K34" s="45"/>
      <c r="L34" s="164">
        <f t="shared" si="2"/>
        <v>0</v>
      </c>
      <c r="M34" s="44"/>
      <c r="N34" s="45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6"/>
      <c r="S34" s="30"/>
      <c r="T34" s="181">
        <f ca="1">IF(WEEKDAY(B34)=1,0,SUM(P34:OFFSET(P34,-(WEEKDAY(B34)-2),0)))</f>
        <v>0</v>
      </c>
    </row>
    <row r="35" spans="2:20" s="2" customFormat="1" ht="11.25" customHeight="1" thickBot="1" x14ac:dyDescent="0.25">
      <c r="B35" s="130"/>
      <c r="C35" s="98"/>
      <c r="D35" s="46"/>
      <c r="E35" s="47"/>
      <c r="F35" s="163">
        <f t="shared" si="0"/>
        <v>0</v>
      </c>
      <c r="G35" s="46"/>
      <c r="H35" s="47"/>
      <c r="I35" s="163">
        <f t="shared" si="1"/>
        <v>0</v>
      </c>
      <c r="J35" s="46"/>
      <c r="K35" s="47"/>
      <c r="L35" s="163">
        <f t="shared" si="2"/>
        <v>0</v>
      </c>
      <c r="M35" s="46"/>
      <c r="N35" s="47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35"/>
      <c r="S35" s="36"/>
      <c r="T35" s="181"/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31"/>
      <c r="T36" s="179"/>
    </row>
    <row r="37" spans="2:20" ht="14.25" customHeight="1" x14ac:dyDescent="0.3">
      <c r="B37" s="77"/>
      <c r="C37" s="105" t="s">
        <v>4</v>
      </c>
      <c r="D37" s="132" t="s">
        <v>5</v>
      </c>
      <c r="E37" s="132"/>
      <c r="F37" s="132"/>
      <c r="G37" s="150">
        <f>oktober!G40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SUM(P5:P34)</f>
        <v>0</v>
      </c>
      <c r="Q37" s="133"/>
      <c r="R37" s="102" t="s">
        <v>16</v>
      </c>
      <c r="S37" s="131"/>
      <c r="T37" s="179"/>
    </row>
    <row r="38" spans="2:20" ht="14.25" customHeight="1" x14ac:dyDescent="0.25">
      <c r="B38" s="77"/>
      <c r="C38" s="105" t="s">
        <v>4</v>
      </c>
      <c r="D38" s="132" t="s">
        <v>6</v>
      </c>
      <c r="E38" s="132"/>
      <c r="F38" s="132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2"/>
      <c r="Q38" s="109"/>
      <c r="R38" s="102" t="s">
        <v>17</v>
      </c>
      <c r="S38" s="131"/>
      <c r="T38" s="179"/>
    </row>
    <row r="39" spans="2:20" ht="14.25" customHeight="1" x14ac:dyDescent="0.25">
      <c r="B39" s="77"/>
      <c r="C39" s="105" t="s">
        <v>4</v>
      </c>
      <c r="D39" s="134"/>
      <c r="E39" s="134"/>
      <c r="F39" s="134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31"/>
      <c r="T39" s="179"/>
    </row>
    <row r="40" spans="2:20" ht="14.25" customHeight="1" x14ac:dyDescent="0.25">
      <c r="B40" s="77"/>
      <c r="C40" s="105" t="s">
        <v>4</v>
      </c>
      <c r="D40" s="220" t="s">
        <v>7</v>
      </c>
      <c r="E40" s="220"/>
      <c r="F40" s="220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21"/>
      <c r="O40" s="78"/>
      <c r="P40" s="8">
        <f>P37-P38</f>
        <v>0</v>
      </c>
      <c r="Q40" s="109"/>
      <c r="R40" s="102" t="s">
        <v>19</v>
      </c>
      <c r="S40" s="131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</sheetData>
  <sheetProtection selectLockedCells="1"/>
  <mergeCells count="11">
    <mergeCell ref="L38:N38"/>
    <mergeCell ref="D40:F40"/>
    <mergeCell ref="M40:N40"/>
    <mergeCell ref="M2:N2"/>
    <mergeCell ref="Q2:S2"/>
    <mergeCell ref="D1:G1"/>
    <mergeCell ref="D3:O3"/>
    <mergeCell ref="H1:K1"/>
    <mergeCell ref="M1:N1"/>
    <mergeCell ref="Q1:S1"/>
    <mergeCell ref="H2:K2"/>
  </mergeCells>
  <phoneticPr fontId="4" type="noConversion"/>
  <conditionalFormatting sqref="B5:S35">
    <cfRule type="expression" dxfId="1" priority="1" stopIfTrue="1">
      <formula>WEEKDAY($B5)=1</formula>
    </cfRule>
  </conditionalFormatting>
  <pageMargins left="0.38" right="0.52" top="0.3" bottom="0.24" header="0.21" footer="0.15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>
    <tabColor indexed="51"/>
  </sheetPr>
  <dimension ref="A1:Z45"/>
  <sheetViews>
    <sheetView showGridLines="0" showRowColHeaders="0" workbookViewId="0">
      <selection activeCell="U1" sqref="U1:Z1048576"/>
    </sheetView>
  </sheetViews>
  <sheetFormatPr defaultColWidth="0" defaultRowHeight="13.2" zeroHeight="1" x14ac:dyDescent="0.25"/>
  <cols>
    <col min="1" max="1" width="0.6640625" customWidth="1"/>
    <col min="2" max="2" width="10.109375" customWidth="1"/>
    <col min="3" max="3" width="4.44140625" customWidth="1"/>
    <col min="4" max="15" width="7" customWidth="1"/>
    <col min="16" max="17" width="10.6640625" customWidth="1"/>
    <col min="18" max="18" width="4.44140625" customWidth="1"/>
    <col min="19" max="19" width="24.44140625" customWidth="1"/>
    <col min="20" max="20" width="0.44140625" style="180" customWidth="1"/>
    <col min="21" max="26" width="0" hidden="1" customWidth="1"/>
    <col min="27" max="16384" width="8.77734375" hidden="1"/>
  </cols>
  <sheetData>
    <row r="1" spans="1:20" ht="18.75" customHeight="1" thickTop="1" x14ac:dyDescent="0.4">
      <c r="B1" s="113"/>
      <c r="C1" s="73"/>
      <c r="D1" s="195" t="s">
        <v>30</v>
      </c>
      <c r="E1" s="195"/>
      <c r="F1" s="195"/>
      <c r="G1" s="195"/>
      <c r="H1" s="184" t="s">
        <v>0</v>
      </c>
      <c r="I1" s="185"/>
      <c r="J1" s="185"/>
      <c r="K1" s="202"/>
      <c r="L1" s="74"/>
      <c r="M1" s="184" t="s">
        <v>8</v>
      </c>
      <c r="N1" s="202"/>
      <c r="O1" s="75" t="s">
        <v>9</v>
      </c>
      <c r="P1" s="76"/>
      <c r="Q1" s="184" t="s">
        <v>20</v>
      </c>
      <c r="R1" s="185"/>
      <c r="S1" s="186"/>
      <c r="T1" s="179"/>
    </row>
    <row r="2" spans="1:20" ht="18.75" customHeight="1" thickBot="1" x14ac:dyDescent="0.3">
      <c r="B2" s="77"/>
      <c r="C2" s="78"/>
      <c r="D2" s="78"/>
      <c r="E2" s="78"/>
      <c r="F2" s="78"/>
      <c r="G2" s="78"/>
      <c r="H2" s="190">
        <f>januari!H2</f>
        <v>0</v>
      </c>
      <c r="I2" s="203"/>
      <c r="J2" s="203"/>
      <c r="K2" s="191"/>
      <c r="L2" s="78"/>
      <c r="M2" s="190" t="s">
        <v>37</v>
      </c>
      <c r="N2" s="191"/>
      <c r="O2" s="79">
        <f>januari!O2</f>
        <v>2022</v>
      </c>
      <c r="P2" s="78"/>
      <c r="Q2" s="204">
        <f>januari!Q2</f>
        <v>0</v>
      </c>
      <c r="R2" s="205"/>
      <c r="S2" s="206"/>
      <c r="T2" s="179"/>
    </row>
    <row r="3" spans="1:20" ht="18.75" customHeight="1" thickTop="1" thickBot="1" x14ac:dyDescent="0.3">
      <c r="B3" s="80"/>
      <c r="C3" s="81"/>
      <c r="D3" s="196" t="s">
        <v>1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82"/>
      <c r="Q3" s="83"/>
      <c r="R3" s="84"/>
      <c r="S3" s="81"/>
      <c r="T3" s="179"/>
    </row>
    <row r="4" spans="1:20" ht="16.5" customHeight="1" thickTop="1" thickBot="1" x14ac:dyDescent="0.3">
      <c r="B4" s="85"/>
      <c r="C4" s="86"/>
      <c r="D4" s="114" t="s">
        <v>2</v>
      </c>
      <c r="E4" s="115" t="s">
        <v>3</v>
      </c>
      <c r="F4" s="31"/>
      <c r="G4" s="114" t="s">
        <v>2</v>
      </c>
      <c r="H4" s="115" t="s">
        <v>3</v>
      </c>
      <c r="I4" s="31"/>
      <c r="J4" s="114" t="s">
        <v>2</v>
      </c>
      <c r="K4" s="115" t="s">
        <v>3</v>
      </c>
      <c r="L4" s="31"/>
      <c r="M4" s="114" t="s">
        <v>2</v>
      </c>
      <c r="N4" s="115" t="s">
        <v>3</v>
      </c>
      <c r="O4" s="31"/>
      <c r="P4" s="91" t="s">
        <v>10</v>
      </c>
      <c r="Q4" s="90" t="s">
        <v>29</v>
      </c>
      <c r="R4" s="91" t="s">
        <v>11</v>
      </c>
      <c r="S4" s="92" t="s">
        <v>12</v>
      </c>
      <c r="T4" s="179"/>
    </row>
    <row r="5" spans="1:20" s="2" customFormat="1" ht="11.25" customHeight="1" x14ac:dyDescent="0.2">
      <c r="B5" s="96">
        <f>november!B34+1</f>
        <v>44896</v>
      </c>
      <c r="C5" s="116">
        <f>november!C34+1</f>
        <v>44896</v>
      </c>
      <c r="D5" s="9"/>
      <c r="E5" s="10"/>
      <c r="F5" s="164">
        <f>IF(E5="",0,(E5-D5))</f>
        <v>0</v>
      </c>
      <c r="G5" s="9"/>
      <c r="H5" s="10"/>
      <c r="I5" s="164">
        <f>IF(H5="",0,(H5-G5))</f>
        <v>0</v>
      </c>
      <c r="J5" s="9"/>
      <c r="K5" s="10"/>
      <c r="L5" s="164">
        <f>IF(K5="",0,(K5-J5))</f>
        <v>0</v>
      </c>
      <c r="M5" s="9"/>
      <c r="N5" s="10"/>
      <c r="O5" s="164">
        <f>IF(N5="",0,(N5-M5))</f>
        <v>0</v>
      </c>
      <c r="P5" s="165">
        <f>(F5+I5+L5+O5)</f>
        <v>0</v>
      </c>
      <c r="Q5" s="176" t="str">
        <f ca="1">IF(WEEKDAY(B5)=1,IF(DAY(B5)&lt;=6,SUM(P5:OFFSET(P5,-(DAY(B5)-1),0))+november!$T$35,SUM(P5:OFFSET(P5,-6,0))),"")</f>
        <v/>
      </c>
      <c r="R5" s="57"/>
      <c r="S5" s="21"/>
      <c r="T5" s="181"/>
    </row>
    <row r="6" spans="1:20" s="2" customFormat="1" ht="11.25" customHeight="1" x14ac:dyDescent="0.2">
      <c r="B6" s="93">
        <f>B5+1</f>
        <v>44897</v>
      </c>
      <c r="C6" s="94">
        <f>C5+1</f>
        <v>44897</v>
      </c>
      <c r="D6" s="11"/>
      <c r="E6" s="12"/>
      <c r="F6" s="164">
        <f t="shared" ref="F6:F35" si="0">IF(E6="",0,(E6-D6))</f>
        <v>0</v>
      </c>
      <c r="G6" s="11"/>
      <c r="H6" s="12"/>
      <c r="I6" s="164">
        <f t="shared" ref="I6:I35" si="1">IF(H6="",0,(H6-G6))</f>
        <v>0</v>
      </c>
      <c r="J6" s="11"/>
      <c r="K6" s="12"/>
      <c r="L6" s="164">
        <f t="shared" ref="L6:L35" si="2">IF(K6="",0,(K6-J6))</f>
        <v>0</v>
      </c>
      <c r="M6" s="11"/>
      <c r="N6" s="12"/>
      <c r="O6" s="164">
        <f t="shared" ref="O6:O35" si="3">IF(N6="",0,(N6-M6))</f>
        <v>0</v>
      </c>
      <c r="P6" s="165">
        <f t="shared" ref="P6:P35" si="4">(F6+I6+L6+O6)</f>
        <v>0</v>
      </c>
      <c r="Q6" s="176" t="str">
        <f ca="1">IF(WEEKDAY(B6)=1,IF(DAY(B6)&lt;=6,SUM(P6:OFFSET(P6,-(DAY(B6)-1),0))+november!$T$35,SUM(P6:OFFSET(P6,-6,0))),"")</f>
        <v/>
      </c>
      <c r="R6" s="61"/>
      <c r="S6" s="22"/>
      <c r="T6" s="181"/>
    </row>
    <row r="7" spans="1:20" s="2" customFormat="1" ht="11.25" customHeight="1" x14ac:dyDescent="0.2">
      <c r="B7" s="93">
        <f t="shared" ref="B7:B35" si="5">B6+1</f>
        <v>44898</v>
      </c>
      <c r="C7" s="94">
        <f t="shared" ref="C7:C35" si="6">C6+1</f>
        <v>44898</v>
      </c>
      <c r="D7" s="11"/>
      <c r="E7" s="12"/>
      <c r="F7" s="164">
        <f t="shared" si="0"/>
        <v>0</v>
      </c>
      <c r="G7" s="11"/>
      <c r="H7" s="12"/>
      <c r="I7" s="164">
        <f t="shared" si="1"/>
        <v>0</v>
      </c>
      <c r="J7" s="11"/>
      <c r="K7" s="12"/>
      <c r="L7" s="164">
        <f t="shared" si="2"/>
        <v>0</v>
      </c>
      <c r="M7" s="11"/>
      <c r="N7" s="12"/>
      <c r="O7" s="164">
        <f t="shared" si="3"/>
        <v>0</v>
      </c>
      <c r="P7" s="165">
        <f t="shared" si="4"/>
        <v>0</v>
      </c>
      <c r="Q7" s="176" t="str">
        <f ca="1">IF(WEEKDAY(B7)=1,IF(DAY(B7)&lt;=6,SUM(P7:OFFSET(P7,-(DAY(B7)-1),0))+november!$T$35,SUM(P7:OFFSET(P7,-6,0))),"")</f>
        <v/>
      </c>
      <c r="R7" s="61"/>
      <c r="S7" s="23"/>
      <c r="T7" s="181"/>
    </row>
    <row r="8" spans="1:20" s="3" customFormat="1" ht="11.25" customHeight="1" x14ac:dyDescent="0.2">
      <c r="A8" s="2"/>
      <c r="B8" s="93">
        <f t="shared" si="5"/>
        <v>44899</v>
      </c>
      <c r="C8" s="94">
        <f t="shared" si="6"/>
        <v>44899</v>
      </c>
      <c r="D8" s="11"/>
      <c r="E8" s="12"/>
      <c r="F8" s="164">
        <f t="shared" si="0"/>
        <v>0</v>
      </c>
      <c r="G8" s="11"/>
      <c r="H8" s="12"/>
      <c r="I8" s="164">
        <f t="shared" si="1"/>
        <v>0</v>
      </c>
      <c r="J8" s="11"/>
      <c r="K8" s="12"/>
      <c r="L8" s="164">
        <f t="shared" si="2"/>
        <v>0</v>
      </c>
      <c r="M8" s="11"/>
      <c r="N8" s="12"/>
      <c r="O8" s="164">
        <f t="shared" si="3"/>
        <v>0</v>
      </c>
      <c r="P8" s="165">
        <f t="shared" si="4"/>
        <v>0</v>
      </c>
      <c r="Q8" s="176">
        <f ca="1">IF(WEEKDAY(B8)=1,IF(DAY(B8)&lt;=6,SUM(P8:OFFSET(P8,-(DAY(B8)-1),0))+november!$T$35,SUM(P8:OFFSET(P8,-6,0))),"")</f>
        <v>0</v>
      </c>
      <c r="R8" s="61"/>
      <c r="S8" s="22"/>
      <c r="T8" s="181"/>
    </row>
    <row r="9" spans="1:20" s="2" customFormat="1" ht="11.25" customHeight="1" x14ac:dyDescent="0.2">
      <c r="B9" s="93">
        <f t="shared" si="5"/>
        <v>44900</v>
      </c>
      <c r="C9" s="94">
        <f t="shared" si="6"/>
        <v>44900</v>
      </c>
      <c r="D9" s="11"/>
      <c r="E9" s="12"/>
      <c r="F9" s="164">
        <f t="shared" si="0"/>
        <v>0</v>
      </c>
      <c r="G9" s="11"/>
      <c r="H9" s="12"/>
      <c r="I9" s="164">
        <f t="shared" si="1"/>
        <v>0</v>
      </c>
      <c r="J9" s="11"/>
      <c r="K9" s="12"/>
      <c r="L9" s="164">
        <f t="shared" si="2"/>
        <v>0</v>
      </c>
      <c r="M9" s="11"/>
      <c r="N9" s="12"/>
      <c r="O9" s="164">
        <f t="shared" si="3"/>
        <v>0</v>
      </c>
      <c r="P9" s="165">
        <f t="shared" si="4"/>
        <v>0</v>
      </c>
      <c r="Q9" s="176" t="str">
        <f ca="1">IF(WEEKDAY(B9)=1,IF(DAY(B9)&lt;=6,SUM(P9:OFFSET(P9,-(DAY(B9)-1),0))+november!$T$35,SUM(P9:OFFSET(P9,-6,0))),"")</f>
        <v/>
      </c>
      <c r="R9" s="61"/>
      <c r="S9" s="22"/>
      <c r="T9" s="181"/>
    </row>
    <row r="10" spans="1:20" s="2" customFormat="1" ht="11.25" customHeight="1" x14ac:dyDescent="0.2">
      <c r="B10" s="93">
        <f t="shared" si="5"/>
        <v>44901</v>
      </c>
      <c r="C10" s="94">
        <f t="shared" si="6"/>
        <v>44901</v>
      </c>
      <c r="D10" s="11"/>
      <c r="E10" s="12"/>
      <c r="F10" s="164">
        <f t="shared" si="0"/>
        <v>0</v>
      </c>
      <c r="G10" s="11"/>
      <c r="H10" s="12"/>
      <c r="I10" s="164">
        <f t="shared" si="1"/>
        <v>0</v>
      </c>
      <c r="J10" s="11"/>
      <c r="K10" s="12"/>
      <c r="L10" s="164">
        <f t="shared" si="2"/>
        <v>0</v>
      </c>
      <c r="M10" s="11"/>
      <c r="N10" s="12"/>
      <c r="O10" s="164">
        <f t="shared" si="3"/>
        <v>0</v>
      </c>
      <c r="P10" s="165">
        <f t="shared" si="4"/>
        <v>0</v>
      </c>
      <c r="Q10" s="176" t="str">
        <f ca="1">IF(WEEKDAY(B10)=1,IF(DAY(B10)&lt;=6,SUM(P10:OFFSET(P10,-(DAY(B10)-1),0))+november!$T$35,SUM(P10:OFFSET(P10,-6,0))),"")</f>
        <v/>
      </c>
      <c r="R10" s="61"/>
      <c r="S10" s="22"/>
      <c r="T10" s="181"/>
    </row>
    <row r="11" spans="1:20" s="2" customFormat="1" ht="11.25" customHeight="1" x14ac:dyDescent="0.2">
      <c r="B11" s="93">
        <f t="shared" si="5"/>
        <v>44902</v>
      </c>
      <c r="C11" s="94">
        <f t="shared" si="6"/>
        <v>44902</v>
      </c>
      <c r="D11" s="40"/>
      <c r="E11" s="41"/>
      <c r="F11" s="164">
        <f t="shared" si="0"/>
        <v>0</v>
      </c>
      <c r="G11" s="40"/>
      <c r="H11" s="41"/>
      <c r="I11" s="164">
        <f t="shared" si="1"/>
        <v>0</v>
      </c>
      <c r="J11" s="40"/>
      <c r="K11" s="41"/>
      <c r="L11" s="164">
        <f t="shared" si="2"/>
        <v>0</v>
      </c>
      <c r="M11" s="40"/>
      <c r="N11" s="41"/>
      <c r="O11" s="164">
        <f t="shared" si="3"/>
        <v>0</v>
      </c>
      <c r="P11" s="165">
        <f t="shared" si="4"/>
        <v>0</v>
      </c>
      <c r="Q11" s="176" t="str">
        <f ca="1">IF(WEEKDAY(B11)=1,IF(DAY(B11)&lt;=6,SUM(P11:OFFSET(P11,-(DAY(B11)-1),0))+november!$T$35,SUM(P11:OFFSET(P11,-6,0))),"")</f>
        <v/>
      </c>
      <c r="R11" s="62"/>
      <c r="S11" s="24"/>
      <c r="T11" s="181"/>
    </row>
    <row r="12" spans="1:20" s="2" customFormat="1" ht="11.25" customHeight="1" x14ac:dyDescent="0.2">
      <c r="B12" s="93">
        <f t="shared" si="5"/>
        <v>44903</v>
      </c>
      <c r="C12" s="94">
        <f t="shared" si="6"/>
        <v>44903</v>
      </c>
      <c r="D12" s="11"/>
      <c r="E12" s="12"/>
      <c r="F12" s="164">
        <f t="shared" si="0"/>
        <v>0</v>
      </c>
      <c r="G12" s="11"/>
      <c r="H12" s="12"/>
      <c r="I12" s="164">
        <f t="shared" si="1"/>
        <v>0</v>
      </c>
      <c r="J12" s="11"/>
      <c r="K12" s="12"/>
      <c r="L12" s="164">
        <f t="shared" si="2"/>
        <v>0</v>
      </c>
      <c r="M12" s="11"/>
      <c r="N12" s="12"/>
      <c r="O12" s="164">
        <f t="shared" si="3"/>
        <v>0</v>
      </c>
      <c r="P12" s="165">
        <f t="shared" si="4"/>
        <v>0</v>
      </c>
      <c r="Q12" s="176" t="str">
        <f ca="1">IF(WEEKDAY(B12)=1,IF(DAY(B12)&lt;=6,SUM(P12:OFFSET(P12,-(DAY(B12)-1),0))+november!$T$35,SUM(P12:OFFSET(P12,-6,0))),"")</f>
        <v/>
      </c>
      <c r="R12" s="61"/>
      <c r="S12" s="22"/>
      <c r="T12" s="181"/>
    </row>
    <row r="13" spans="1:20" s="2" customFormat="1" ht="11.25" customHeight="1" x14ac:dyDescent="0.2">
      <c r="B13" s="93">
        <f t="shared" si="5"/>
        <v>44904</v>
      </c>
      <c r="C13" s="94">
        <f t="shared" si="6"/>
        <v>44904</v>
      </c>
      <c r="D13" s="11"/>
      <c r="E13" s="12"/>
      <c r="F13" s="164">
        <f t="shared" si="0"/>
        <v>0</v>
      </c>
      <c r="G13" s="11"/>
      <c r="H13" s="12"/>
      <c r="I13" s="164">
        <f t="shared" si="1"/>
        <v>0</v>
      </c>
      <c r="J13" s="11"/>
      <c r="K13" s="12"/>
      <c r="L13" s="164">
        <f t="shared" si="2"/>
        <v>0</v>
      </c>
      <c r="M13" s="11"/>
      <c r="N13" s="12"/>
      <c r="O13" s="164">
        <f t="shared" si="3"/>
        <v>0</v>
      </c>
      <c r="P13" s="165">
        <f t="shared" si="4"/>
        <v>0</v>
      </c>
      <c r="Q13" s="176" t="str">
        <f ca="1">IF(WEEKDAY(B13)=1,IF(DAY(B13)&lt;=6,SUM(P13:OFFSET(P13,-(DAY(B13)-1),0))+november!$T$35,SUM(P13:OFFSET(P13,-6,0))),"")</f>
        <v/>
      </c>
      <c r="R13" s="61"/>
      <c r="S13" s="22"/>
      <c r="T13" s="181"/>
    </row>
    <row r="14" spans="1:20" s="2" customFormat="1" ht="11.25" customHeight="1" x14ac:dyDescent="0.2">
      <c r="B14" s="93">
        <f t="shared" si="5"/>
        <v>44905</v>
      </c>
      <c r="C14" s="94">
        <f t="shared" si="6"/>
        <v>44905</v>
      </c>
      <c r="D14" s="11"/>
      <c r="E14" s="12"/>
      <c r="F14" s="164">
        <f t="shared" si="0"/>
        <v>0</v>
      </c>
      <c r="G14" s="11"/>
      <c r="H14" s="12"/>
      <c r="I14" s="164">
        <f t="shared" si="1"/>
        <v>0</v>
      </c>
      <c r="J14" s="11"/>
      <c r="K14" s="12"/>
      <c r="L14" s="164">
        <f t="shared" si="2"/>
        <v>0</v>
      </c>
      <c r="M14" s="11"/>
      <c r="N14" s="12"/>
      <c r="O14" s="164">
        <f t="shared" si="3"/>
        <v>0</v>
      </c>
      <c r="P14" s="165">
        <f t="shared" si="4"/>
        <v>0</v>
      </c>
      <c r="Q14" s="176" t="str">
        <f ca="1">IF(WEEKDAY(B14)=1,IF(DAY(B14)&lt;=6,SUM(P14:OFFSET(P14,-(DAY(B14)-1),0))+november!$T$35,SUM(P14:OFFSET(P14,-6,0))),"")</f>
        <v/>
      </c>
      <c r="R14" s="61"/>
      <c r="S14" s="22"/>
      <c r="T14" s="181"/>
    </row>
    <row r="15" spans="1:20" s="3" customFormat="1" ht="11.25" customHeight="1" x14ac:dyDescent="0.2">
      <c r="A15" s="2"/>
      <c r="B15" s="93">
        <f t="shared" si="5"/>
        <v>44906</v>
      </c>
      <c r="C15" s="94">
        <f t="shared" si="6"/>
        <v>44906</v>
      </c>
      <c r="D15" s="11"/>
      <c r="E15" s="12"/>
      <c r="F15" s="164">
        <f t="shared" si="0"/>
        <v>0</v>
      </c>
      <c r="G15" s="11"/>
      <c r="H15" s="12"/>
      <c r="I15" s="164">
        <f t="shared" si="1"/>
        <v>0</v>
      </c>
      <c r="J15" s="11"/>
      <c r="K15" s="12"/>
      <c r="L15" s="164">
        <f t="shared" si="2"/>
        <v>0</v>
      </c>
      <c r="M15" s="11"/>
      <c r="N15" s="12"/>
      <c r="O15" s="164">
        <f t="shared" si="3"/>
        <v>0</v>
      </c>
      <c r="P15" s="165">
        <f t="shared" si="4"/>
        <v>0</v>
      </c>
      <c r="Q15" s="176">
        <f ca="1">IF(WEEKDAY(B15)=1,IF(DAY(B15)&lt;=6,SUM(P15:OFFSET(P15,-(DAY(B15)-1),0))+november!$T$35,SUM(P15:OFFSET(P15,-6,0))),"")</f>
        <v>0</v>
      </c>
      <c r="R15" s="61"/>
      <c r="S15" s="22"/>
      <c r="T15" s="181"/>
    </row>
    <row r="16" spans="1:20" s="2" customFormat="1" ht="11.25" customHeight="1" x14ac:dyDescent="0.2">
      <c r="B16" s="93">
        <f t="shared" si="5"/>
        <v>44907</v>
      </c>
      <c r="C16" s="94">
        <f t="shared" si="6"/>
        <v>44907</v>
      </c>
      <c r="D16" s="11"/>
      <c r="E16" s="12"/>
      <c r="F16" s="164">
        <f t="shared" si="0"/>
        <v>0</v>
      </c>
      <c r="G16" s="11"/>
      <c r="H16" s="12"/>
      <c r="I16" s="164">
        <f t="shared" si="1"/>
        <v>0</v>
      </c>
      <c r="J16" s="11"/>
      <c r="K16" s="12"/>
      <c r="L16" s="164">
        <f t="shared" si="2"/>
        <v>0</v>
      </c>
      <c r="M16" s="11"/>
      <c r="N16" s="12"/>
      <c r="O16" s="164">
        <f t="shared" si="3"/>
        <v>0</v>
      </c>
      <c r="P16" s="165">
        <f t="shared" si="4"/>
        <v>0</v>
      </c>
      <c r="Q16" s="176" t="str">
        <f ca="1">IF(WEEKDAY(B16)=1,IF(DAY(B16)&lt;=6,SUM(P16:OFFSET(P16,-(DAY(B16)-1),0))+november!$T$35,SUM(P16:OFFSET(P16,-6,0))),"")</f>
        <v/>
      </c>
      <c r="R16" s="61"/>
      <c r="S16" s="22"/>
      <c r="T16" s="181"/>
    </row>
    <row r="17" spans="1:20" s="2" customFormat="1" ht="11.25" customHeight="1" x14ac:dyDescent="0.2">
      <c r="B17" s="93">
        <f t="shared" si="5"/>
        <v>44908</v>
      </c>
      <c r="C17" s="94">
        <f t="shared" si="6"/>
        <v>44908</v>
      </c>
      <c r="D17" s="11"/>
      <c r="E17" s="12"/>
      <c r="F17" s="164">
        <f t="shared" si="0"/>
        <v>0</v>
      </c>
      <c r="G17" s="11"/>
      <c r="H17" s="12"/>
      <c r="I17" s="164">
        <f t="shared" si="1"/>
        <v>0</v>
      </c>
      <c r="J17" s="11"/>
      <c r="K17" s="12"/>
      <c r="L17" s="164">
        <f t="shared" si="2"/>
        <v>0</v>
      </c>
      <c r="M17" s="11"/>
      <c r="N17" s="12"/>
      <c r="O17" s="164">
        <f t="shared" si="3"/>
        <v>0</v>
      </c>
      <c r="P17" s="165">
        <f t="shared" si="4"/>
        <v>0</v>
      </c>
      <c r="Q17" s="176" t="str">
        <f ca="1">IF(WEEKDAY(B17)=1,IF(DAY(B17)&lt;=6,SUM(P17:OFFSET(P17,-(DAY(B17)-1),0)),SUM(P17:OFFSET(P17,-6,0))),"")</f>
        <v/>
      </c>
      <c r="R17" s="61"/>
      <c r="S17" s="22"/>
      <c r="T17" s="181"/>
    </row>
    <row r="18" spans="1:20" s="2" customFormat="1" ht="11.25" customHeight="1" x14ac:dyDescent="0.2">
      <c r="B18" s="93">
        <f t="shared" si="5"/>
        <v>44909</v>
      </c>
      <c r="C18" s="94">
        <f t="shared" si="6"/>
        <v>44909</v>
      </c>
      <c r="D18" s="40"/>
      <c r="E18" s="41"/>
      <c r="F18" s="164">
        <f t="shared" si="0"/>
        <v>0</v>
      </c>
      <c r="G18" s="40"/>
      <c r="H18" s="41"/>
      <c r="I18" s="164">
        <f t="shared" si="1"/>
        <v>0</v>
      </c>
      <c r="J18" s="40"/>
      <c r="K18" s="41"/>
      <c r="L18" s="164">
        <f t="shared" si="2"/>
        <v>0</v>
      </c>
      <c r="M18" s="40"/>
      <c r="N18" s="41"/>
      <c r="O18" s="164">
        <f t="shared" si="3"/>
        <v>0</v>
      </c>
      <c r="P18" s="165">
        <f t="shared" si="4"/>
        <v>0</v>
      </c>
      <c r="Q18" s="176" t="str">
        <f ca="1">IF(WEEKDAY(B18)=1,IF(DAY(B18)&lt;=6,SUM(P18:OFFSET(P18,-(DAY(B18)-1),0)),SUM(P18:OFFSET(P18,-6,0))),"")</f>
        <v/>
      </c>
      <c r="R18" s="62"/>
      <c r="S18" s="24"/>
      <c r="T18" s="181"/>
    </row>
    <row r="19" spans="1:20" s="2" customFormat="1" ht="11.25" customHeight="1" x14ac:dyDescent="0.2">
      <c r="B19" s="93">
        <f t="shared" si="5"/>
        <v>44910</v>
      </c>
      <c r="C19" s="94">
        <f t="shared" si="6"/>
        <v>44910</v>
      </c>
      <c r="D19" s="11"/>
      <c r="E19" s="12"/>
      <c r="F19" s="164">
        <f t="shared" si="0"/>
        <v>0</v>
      </c>
      <c r="G19" s="11"/>
      <c r="H19" s="12"/>
      <c r="I19" s="164">
        <f t="shared" si="1"/>
        <v>0</v>
      </c>
      <c r="J19" s="11"/>
      <c r="K19" s="12"/>
      <c r="L19" s="164">
        <f t="shared" si="2"/>
        <v>0</v>
      </c>
      <c r="M19" s="11"/>
      <c r="N19" s="12"/>
      <c r="O19" s="164">
        <f t="shared" si="3"/>
        <v>0</v>
      </c>
      <c r="P19" s="165">
        <f t="shared" si="4"/>
        <v>0</v>
      </c>
      <c r="Q19" s="176" t="str">
        <f ca="1">IF(WEEKDAY(B19)=1,IF(DAY(B19)&lt;=6,SUM(P19:OFFSET(P19,-(DAY(B19)-1),0)),SUM(P19:OFFSET(P19,-6,0))),"")</f>
        <v/>
      </c>
      <c r="R19" s="61"/>
      <c r="S19" s="22"/>
      <c r="T19" s="181"/>
    </row>
    <row r="20" spans="1:20" s="2" customFormat="1" ht="11.25" customHeight="1" x14ac:dyDescent="0.2">
      <c r="B20" s="93">
        <f t="shared" si="5"/>
        <v>44911</v>
      </c>
      <c r="C20" s="94">
        <f t="shared" si="6"/>
        <v>44911</v>
      </c>
      <c r="D20" s="11"/>
      <c r="E20" s="12"/>
      <c r="F20" s="164">
        <f t="shared" si="0"/>
        <v>0</v>
      </c>
      <c r="G20" s="11"/>
      <c r="H20" s="12"/>
      <c r="I20" s="164">
        <f t="shared" si="1"/>
        <v>0</v>
      </c>
      <c r="J20" s="11"/>
      <c r="K20" s="12"/>
      <c r="L20" s="164">
        <f t="shared" si="2"/>
        <v>0</v>
      </c>
      <c r="M20" s="11"/>
      <c r="N20" s="12"/>
      <c r="O20" s="164">
        <f t="shared" si="3"/>
        <v>0</v>
      </c>
      <c r="P20" s="165">
        <f t="shared" si="4"/>
        <v>0</v>
      </c>
      <c r="Q20" s="176" t="str">
        <f ca="1">IF(WEEKDAY(B20)=1,IF(DAY(B20)&lt;=6,SUM(P20:OFFSET(P20,-(DAY(B20)-1),0)),SUM(P20:OFFSET(P20,-6,0))),"")</f>
        <v/>
      </c>
      <c r="R20" s="61"/>
      <c r="S20" s="22"/>
      <c r="T20" s="181"/>
    </row>
    <row r="21" spans="1:20" s="2" customFormat="1" ht="11.25" customHeight="1" x14ac:dyDescent="0.2">
      <c r="B21" s="93">
        <f t="shared" si="5"/>
        <v>44912</v>
      </c>
      <c r="C21" s="94">
        <f t="shared" si="6"/>
        <v>44912</v>
      </c>
      <c r="D21" s="11"/>
      <c r="E21" s="12"/>
      <c r="F21" s="164">
        <f t="shared" si="0"/>
        <v>0</v>
      </c>
      <c r="G21" s="11"/>
      <c r="H21" s="12"/>
      <c r="I21" s="164">
        <f t="shared" si="1"/>
        <v>0</v>
      </c>
      <c r="J21" s="11"/>
      <c r="K21" s="12"/>
      <c r="L21" s="164">
        <f t="shared" si="2"/>
        <v>0</v>
      </c>
      <c r="M21" s="11"/>
      <c r="N21" s="12"/>
      <c r="O21" s="164">
        <f t="shared" si="3"/>
        <v>0</v>
      </c>
      <c r="P21" s="165">
        <f t="shared" si="4"/>
        <v>0</v>
      </c>
      <c r="Q21" s="176" t="str">
        <f ca="1">IF(WEEKDAY(B21)=1,IF(DAY(B21)&lt;=6,SUM(P21:OFFSET(P21,-(DAY(B21)-1),0)),SUM(P21:OFFSET(P21,-6,0))),"")</f>
        <v/>
      </c>
      <c r="R21" s="61"/>
      <c r="S21" s="22"/>
      <c r="T21" s="181"/>
    </row>
    <row r="22" spans="1:20" s="3" customFormat="1" ht="11.25" customHeight="1" x14ac:dyDescent="0.2">
      <c r="A22" s="2"/>
      <c r="B22" s="93">
        <f t="shared" si="5"/>
        <v>44913</v>
      </c>
      <c r="C22" s="94">
        <f t="shared" si="6"/>
        <v>44913</v>
      </c>
      <c r="D22" s="11"/>
      <c r="E22" s="12"/>
      <c r="F22" s="164">
        <f t="shared" si="0"/>
        <v>0</v>
      </c>
      <c r="G22" s="11"/>
      <c r="H22" s="12"/>
      <c r="I22" s="164">
        <f t="shared" si="1"/>
        <v>0</v>
      </c>
      <c r="J22" s="11"/>
      <c r="K22" s="12"/>
      <c r="L22" s="164">
        <f t="shared" si="2"/>
        <v>0</v>
      </c>
      <c r="M22" s="11"/>
      <c r="N22" s="12"/>
      <c r="O22" s="164">
        <f t="shared" si="3"/>
        <v>0</v>
      </c>
      <c r="P22" s="165">
        <f t="shared" si="4"/>
        <v>0</v>
      </c>
      <c r="Q22" s="176">
        <f ca="1">IF(WEEKDAY(B22)=1,IF(DAY(B22)&lt;=6,SUM(P22:OFFSET(P22,-(DAY(B22)-1),0)),SUM(P22:OFFSET(P22,-6,0))),"")</f>
        <v>0</v>
      </c>
      <c r="R22" s="61"/>
      <c r="S22" s="22"/>
      <c r="T22" s="181"/>
    </row>
    <row r="23" spans="1:20" s="2" customFormat="1" ht="11.25" customHeight="1" x14ac:dyDescent="0.2">
      <c r="B23" s="93">
        <f t="shared" si="5"/>
        <v>44914</v>
      </c>
      <c r="C23" s="94">
        <f t="shared" si="6"/>
        <v>44914</v>
      </c>
      <c r="D23" s="11"/>
      <c r="E23" s="12"/>
      <c r="F23" s="164">
        <f t="shared" si="0"/>
        <v>0</v>
      </c>
      <c r="G23" s="11"/>
      <c r="H23" s="12"/>
      <c r="I23" s="164">
        <f t="shared" si="1"/>
        <v>0</v>
      </c>
      <c r="J23" s="11"/>
      <c r="K23" s="12"/>
      <c r="L23" s="164">
        <f t="shared" si="2"/>
        <v>0</v>
      </c>
      <c r="M23" s="11"/>
      <c r="N23" s="12"/>
      <c r="O23" s="164">
        <f t="shared" si="3"/>
        <v>0</v>
      </c>
      <c r="P23" s="165">
        <f t="shared" si="4"/>
        <v>0</v>
      </c>
      <c r="Q23" s="176" t="str">
        <f ca="1">IF(WEEKDAY(B23)=1,IF(DAY(B23)&lt;=6,SUM(P23:OFFSET(P23,-(DAY(B23)-1),0)),SUM(P23:OFFSET(P23,-6,0))),"")</f>
        <v/>
      </c>
      <c r="R23" s="61"/>
      <c r="S23" s="22"/>
      <c r="T23" s="181"/>
    </row>
    <row r="24" spans="1:20" s="2" customFormat="1" ht="11.25" customHeight="1" x14ac:dyDescent="0.2">
      <c r="B24" s="93">
        <f t="shared" si="5"/>
        <v>44915</v>
      </c>
      <c r="C24" s="94">
        <f t="shared" si="6"/>
        <v>44915</v>
      </c>
      <c r="D24" s="11"/>
      <c r="E24" s="12"/>
      <c r="F24" s="164">
        <f t="shared" si="0"/>
        <v>0</v>
      </c>
      <c r="G24" s="11"/>
      <c r="H24" s="12"/>
      <c r="I24" s="164">
        <f t="shared" si="1"/>
        <v>0</v>
      </c>
      <c r="J24" s="11"/>
      <c r="K24" s="12"/>
      <c r="L24" s="164">
        <f t="shared" si="2"/>
        <v>0</v>
      </c>
      <c r="M24" s="11"/>
      <c r="N24" s="12"/>
      <c r="O24" s="164">
        <f t="shared" si="3"/>
        <v>0</v>
      </c>
      <c r="P24" s="165">
        <f t="shared" si="4"/>
        <v>0</v>
      </c>
      <c r="Q24" s="176" t="str">
        <f ca="1">IF(WEEKDAY(B24)=1,IF(DAY(B24)&lt;=6,SUM(P24:OFFSET(P24,-(DAY(B24)-1),0)),SUM(P24:OFFSET(P24,-6,0))),"")</f>
        <v/>
      </c>
      <c r="R24" s="61"/>
      <c r="S24" s="22"/>
      <c r="T24" s="181"/>
    </row>
    <row r="25" spans="1:20" s="2" customFormat="1" ht="11.25" customHeight="1" x14ac:dyDescent="0.2">
      <c r="B25" s="93">
        <f t="shared" si="5"/>
        <v>44916</v>
      </c>
      <c r="C25" s="94">
        <f t="shared" si="6"/>
        <v>44916</v>
      </c>
      <c r="D25" s="40"/>
      <c r="E25" s="41"/>
      <c r="F25" s="164">
        <f t="shared" si="0"/>
        <v>0</v>
      </c>
      <c r="G25" s="40"/>
      <c r="H25" s="41"/>
      <c r="I25" s="164">
        <f t="shared" si="1"/>
        <v>0</v>
      </c>
      <c r="J25" s="40"/>
      <c r="K25" s="41"/>
      <c r="L25" s="164">
        <f t="shared" si="2"/>
        <v>0</v>
      </c>
      <c r="M25" s="40"/>
      <c r="N25" s="41"/>
      <c r="O25" s="164">
        <f t="shared" si="3"/>
        <v>0</v>
      </c>
      <c r="P25" s="165">
        <f t="shared" si="4"/>
        <v>0</v>
      </c>
      <c r="Q25" s="176" t="str">
        <f ca="1">IF(WEEKDAY(B25)=1,IF(DAY(B25)&lt;=6,SUM(P25:OFFSET(P25,-(DAY(B25)-1),0)),SUM(P25:OFFSET(P25,-6,0))),"")</f>
        <v/>
      </c>
      <c r="R25" s="62"/>
      <c r="S25" s="24"/>
      <c r="T25" s="181"/>
    </row>
    <row r="26" spans="1:20" s="2" customFormat="1" ht="11.25" customHeight="1" x14ac:dyDescent="0.2">
      <c r="B26" s="93">
        <f t="shared" si="5"/>
        <v>44917</v>
      </c>
      <c r="C26" s="94">
        <f t="shared" si="6"/>
        <v>44917</v>
      </c>
      <c r="D26" s="11"/>
      <c r="E26" s="12"/>
      <c r="F26" s="164">
        <f t="shared" si="0"/>
        <v>0</v>
      </c>
      <c r="G26" s="11"/>
      <c r="H26" s="12"/>
      <c r="I26" s="164">
        <f t="shared" si="1"/>
        <v>0</v>
      </c>
      <c r="J26" s="11"/>
      <c r="K26" s="12"/>
      <c r="L26" s="164">
        <f t="shared" si="2"/>
        <v>0</v>
      </c>
      <c r="M26" s="11"/>
      <c r="N26" s="12"/>
      <c r="O26" s="164">
        <f t="shared" si="3"/>
        <v>0</v>
      </c>
      <c r="P26" s="165">
        <f t="shared" si="4"/>
        <v>0</v>
      </c>
      <c r="Q26" s="176" t="str">
        <f ca="1">IF(WEEKDAY(B26)=1,IF(DAY(B26)&lt;=6,SUM(P26:OFFSET(P26,-(DAY(B26)-1),0)),SUM(P26:OFFSET(P26,-6,0))),"")</f>
        <v/>
      </c>
      <c r="R26" s="61"/>
      <c r="S26" s="22"/>
      <c r="T26" s="181"/>
    </row>
    <row r="27" spans="1:20" s="2" customFormat="1" ht="11.25" customHeight="1" x14ac:dyDescent="0.2">
      <c r="B27" s="93">
        <f t="shared" si="5"/>
        <v>44918</v>
      </c>
      <c r="C27" s="94">
        <f t="shared" si="6"/>
        <v>44918</v>
      </c>
      <c r="D27" s="11"/>
      <c r="E27" s="12"/>
      <c r="F27" s="164">
        <f t="shared" si="0"/>
        <v>0</v>
      </c>
      <c r="G27" s="11"/>
      <c r="H27" s="12"/>
      <c r="I27" s="164">
        <f t="shared" si="1"/>
        <v>0</v>
      </c>
      <c r="J27" s="11"/>
      <c r="K27" s="12"/>
      <c r="L27" s="164">
        <f t="shared" si="2"/>
        <v>0</v>
      </c>
      <c r="M27" s="11"/>
      <c r="N27" s="12"/>
      <c r="O27" s="164">
        <f t="shared" si="3"/>
        <v>0</v>
      </c>
      <c r="P27" s="165">
        <f t="shared" si="4"/>
        <v>0</v>
      </c>
      <c r="Q27" s="176" t="str">
        <f ca="1">IF(WEEKDAY(B27)=1,IF(DAY(B27)&lt;=6,SUM(P27:OFFSET(P27,-(DAY(B27)-1),0)),SUM(P27:OFFSET(P27,-6,0))),"")</f>
        <v/>
      </c>
      <c r="R27" s="61"/>
      <c r="S27" s="22"/>
      <c r="T27" s="181"/>
    </row>
    <row r="28" spans="1:20" s="2" customFormat="1" ht="11.25" customHeight="1" x14ac:dyDescent="0.2">
      <c r="B28" s="93">
        <f t="shared" si="5"/>
        <v>44919</v>
      </c>
      <c r="C28" s="94">
        <f t="shared" si="6"/>
        <v>44919</v>
      </c>
      <c r="D28" s="11"/>
      <c r="E28" s="12"/>
      <c r="F28" s="164">
        <f t="shared" si="0"/>
        <v>0</v>
      </c>
      <c r="G28" s="11"/>
      <c r="H28" s="12"/>
      <c r="I28" s="164">
        <f t="shared" si="1"/>
        <v>0</v>
      </c>
      <c r="J28" s="11"/>
      <c r="K28" s="12"/>
      <c r="L28" s="164">
        <f t="shared" si="2"/>
        <v>0</v>
      </c>
      <c r="M28" s="11"/>
      <c r="N28" s="12"/>
      <c r="O28" s="164">
        <f t="shared" si="3"/>
        <v>0</v>
      </c>
      <c r="P28" s="165">
        <f t="shared" si="4"/>
        <v>0</v>
      </c>
      <c r="Q28" s="176" t="str">
        <f ca="1">IF(WEEKDAY(B28)=1,IF(DAY(B28)&lt;=6,SUM(P28:OFFSET(P28,-(DAY(B28)-1),0)),SUM(P28:OFFSET(P28,-6,0))),"")</f>
        <v/>
      </c>
      <c r="R28" s="61"/>
      <c r="S28" s="22"/>
      <c r="T28" s="181"/>
    </row>
    <row r="29" spans="1:20" s="3" customFormat="1" ht="11.25" customHeight="1" x14ac:dyDescent="0.2">
      <c r="A29" s="2"/>
      <c r="B29" s="93">
        <f t="shared" si="5"/>
        <v>44920</v>
      </c>
      <c r="C29" s="94">
        <f t="shared" si="6"/>
        <v>44920</v>
      </c>
      <c r="D29" s="11"/>
      <c r="E29" s="12"/>
      <c r="F29" s="164">
        <f t="shared" si="0"/>
        <v>0</v>
      </c>
      <c r="G29" s="11"/>
      <c r="H29" s="12"/>
      <c r="I29" s="164">
        <f t="shared" si="1"/>
        <v>0</v>
      </c>
      <c r="J29" s="11"/>
      <c r="K29" s="12"/>
      <c r="L29" s="164">
        <f t="shared" si="2"/>
        <v>0</v>
      </c>
      <c r="M29" s="11"/>
      <c r="N29" s="12"/>
      <c r="O29" s="164">
        <f t="shared" si="3"/>
        <v>0</v>
      </c>
      <c r="P29" s="165">
        <f t="shared" si="4"/>
        <v>0</v>
      </c>
      <c r="Q29" s="176">
        <f ca="1">IF(WEEKDAY(B29)=1,IF(DAY(B29)&lt;=6,SUM(P29:OFFSET(P29,-(DAY(B29)-1),0)),SUM(P29:OFFSET(P29,-6,0))),"")</f>
        <v>0</v>
      </c>
      <c r="R29" s="61"/>
      <c r="S29" s="22"/>
      <c r="T29" s="181"/>
    </row>
    <row r="30" spans="1:20" s="2" customFormat="1" ht="11.25" customHeight="1" x14ac:dyDescent="0.2">
      <c r="B30" s="93">
        <f t="shared" si="5"/>
        <v>44921</v>
      </c>
      <c r="C30" s="94">
        <f t="shared" si="6"/>
        <v>44921</v>
      </c>
      <c r="D30" s="11"/>
      <c r="E30" s="12"/>
      <c r="F30" s="164">
        <f t="shared" si="0"/>
        <v>0</v>
      </c>
      <c r="G30" s="11"/>
      <c r="H30" s="12"/>
      <c r="I30" s="164">
        <f t="shared" si="1"/>
        <v>0</v>
      </c>
      <c r="J30" s="11"/>
      <c r="K30" s="12"/>
      <c r="L30" s="164">
        <f t="shared" si="2"/>
        <v>0</v>
      </c>
      <c r="M30" s="11"/>
      <c r="N30" s="12"/>
      <c r="O30" s="164">
        <f t="shared" si="3"/>
        <v>0</v>
      </c>
      <c r="P30" s="165">
        <f t="shared" si="4"/>
        <v>0</v>
      </c>
      <c r="Q30" s="176" t="str">
        <f ca="1">IF(WEEKDAY(B30)=1,IF(DAY(B30)&lt;=6,SUM(P30:OFFSET(P30,-(DAY(B30)-1),0)),SUM(P30:OFFSET(P30,-6,0))),"")</f>
        <v/>
      </c>
      <c r="R30" s="61"/>
      <c r="S30" s="22"/>
      <c r="T30" s="181"/>
    </row>
    <row r="31" spans="1:20" s="2" customFormat="1" ht="11.25" customHeight="1" x14ac:dyDescent="0.2">
      <c r="B31" s="93">
        <f t="shared" si="5"/>
        <v>44922</v>
      </c>
      <c r="C31" s="94">
        <f t="shared" si="6"/>
        <v>44922</v>
      </c>
      <c r="D31" s="11"/>
      <c r="E31" s="12"/>
      <c r="F31" s="164">
        <f t="shared" si="0"/>
        <v>0</v>
      </c>
      <c r="G31" s="11"/>
      <c r="H31" s="12"/>
      <c r="I31" s="164">
        <f t="shared" si="1"/>
        <v>0</v>
      </c>
      <c r="J31" s="11"/>
      <c r="K31" s="12"/>
      <c r="L31" s="164">
        <f t="shared" si="2"/>
        <v>0</v>
      </c>
      <c r="M31" s="11"/>
      <c r="N31" s="12"/>
      <c r="O31" s="164">
        <f t="shared" si="3"/>
        <v>0</v>
      </c>
      <c r="P31" s="165">
        <f t="shared" si="4"/>
        <v>0</v>
      </c>
      <c r="Q31" s="176" t="str">
        <f ca="1">IF(WEEKDAY(B31)=1,IF(DAY(B31)&lt;=6,SUM(P31:OFFSET(P31,-(DAY(B31)-1),0)),SUM(P31:OFFSET(P31,-6,0))),"")</f>
        <v/>
      </c>
      <c r="R31" s="61"/>
      <c r="S31" s="22"/>
      <c r="T31" s="181"/>
    </row>
    <row r="32" spans="1:20" s="2" customFormat="1" ht="11.25" customHeight="1" x14ac:dyDescent="0.2">
      <c r="B32" s="93">
        <f t="shared" si="5"/>
        <v>44923</v>
      </c>
      <c r="C32" s="94">
        <f t="shared" si="6"/>
        <v>44923</v>
      </c>
      <c r="D32" s="40"/>
      <c r="E32" s="41"/>
      <c r="F32" s="164">
        <f t="shared" si="0"/>
        <v>0</v>
      </c>
      <c r="G32" s="40"/>
      <c r="H32" s="41"/>
      <c r="I32" s="164">
        <f t="shared" si="1"/>
        <v>0</v>
      </c>
      <c r="J32" s="40"/>
      <c r="K32" s="41"/>
      <c r="L32" s="164">
        <f t="shared" si="2"/>
        <v>0</v>
      </c>
      <c r="M32" s="40"/>
      <c r="N32" s="41"/>
      <c r="O32" s="164">
        <f t="shared" si="3"/>
        <v>0</v>
      </c>
      <c r="P32" s="165">
        <f t="shared" si="4"/>
        <v>0</v>
      </c>
      <c r="Q32" s="176" t="str">
        <f ca="1">IF(WEEKDAY(B32)=1,IF(DAY(B32)&lt;=6,SUM(P32:OFFSET(P32,-(DAY(B32)-1),0)),SUM(P32:OFFSET(P32,-6,0))),"")</f>
        <v/>
      </c>
      <c r="R32" s="62"/>
      <c r="S32" s="24"/>
      <c r="T32" s="181"/>
    </row>
    <row r="33" spans="2:20" s="2" customFormat="1" ht="11.25" customHeight="1" x14ac:dyDescent="0.2">
      <c r="B33" s="93">
        <f t="shared" si="5"/>
        <v>44924</v>
      </c>
      <c r="C33" s="94">
        <f t="shared" si="6"/>
        <v>44924</v>
      </c>
      <c r="D33" s="11"/>
      <c r="E33" s="12"/>
      <c r="F33" s="164">
        <f t="shared" si="0"/>
        <v>0</v>
      </c>
      <c r="G33" s="11"/>
      <c r="H33" s="12"/>
      <c r="I33" s="164">
        <f t="shared" si="1"/>
        <v>0</v>
      </c>
      <c r="J33" s="11"/>
      <c r="K33" s="12"/>
      <c r="L33" s="164">
        <f t="shared" si="2"/>
        <v>0</v>
      </c>
      <c r="M33" s="11"/>
      <c r="N33" s="12"/>
      <c r="O33" s="164">
        <f t="shared" si="3"/>
        <v>0</v>
      </c>
      <c r="P33" s="165">
        <f t="shared" si="4"/>
        <v>0</v>
      </c>
      <c r="Q33" s="176" t="str">
        <f ca="1">IF(WEEKDAY(B33)=1,IF(DAY(B33)&lt;=6,SUM(P33:OFFSET(P33,-(DAY(B33)-1),0)),SUM(P33:OFFSET(P33,-6,0))),"")</f>
        <v/>
      </c>
      <c r="R33" s="61"/>
      <c r="S33" s="22"/>
      <c r="T33" s="181"/>
    </row>
    <row r="34" spans="2:20" s="2" customFormat="1" ht="11.25" customHeight="1" x14ac:dyDescent="0.2">
      <c r="B34" s="93">
        <f t="shared" si="5"/>
        <v>44925</v>
      </c>
      <c r="C34" s="94">
        <f t="shared" si="6"/>
        <v>44925</v>
      </c>
      <c r="D34" s="11"/>
      <c r="E34" s="12"/>
      <c r="F34" s="164">
        <f t="shared" si="0"/>
        <v>0</v>
      </c>
      <c r="G34" s="11"/>
      <c r="H34" s="12"/>
      <c r="I34" s="164">
        <f t="shared" si="1"/>
        <v>0</v>
      </c>
      <c r="J34" s="11"/>
      <c r="K34" s="12"/>
      <c r="L34" s="164">
        <f t="shared" si="2"/>
        <v>0</v>
      </c>
      <c r="M34" s="11"/>
      <c r="N34" s="12"/>
      <c r="O34" s="164">
        <f t="shared" si="3"/>
        <v>0</v>
      </c>
      <c r="P34" s="165">
        <f t="shared" si="4"/>
        <v>0</v>
      </c>
      <c r="Q34" s="176" t="str">
        <f ca="1">IF(WEEKDAY(B34)=1,IF(DAY(B34)&lt;=6,SUM(P34:OFFSET(P34,-(DAY(B34)-1),0)),SUM(P34:OFFSET(P34,-6,0))),"")</f>
        <v/>
      </c>
      <c r="R34" s="61"/>
      <c r="S34" s="22"/>
      <c r="T34" s="181"/>
    </row>
    <row r="35" spans="2:20" s="2" customFormat="1" ht="11.25" customHeight="1" thickBot="1" x14ac:dyDescent="0.25">
      <c r="B35" s="117">
        <f t="shared" si="5"/>
        <v>44926</v>
      </c>
      <c r="C35" s="98">
        <f t="shared" si="6"/>
        <v>44926</v>
      </c>
      <c r="D35" s="17"/>
      <c r="E35" s="18"/>
      <c r="F35" s="163">
        <f t="shared" si="0"/>
        <v>0</v>
      </c>
      <c r="G35" s="17"/>
      <c r="H35" s="18"/>
      <c r="I35" s="163">
        <f t="shared" si="1"/>
        <v>0</v>
      </c>
      <c r="J35" s="17"/>
      <c r="K35" s="18"/>
      <c r="L35" s="163">
        <f t="shared" si="2"/>
        <v>0</v>
      </c>
      <c r="M35" s="17"/>
      <c r="N35" s="18"/>
      <c r="O35" s="163">
        <f t="shared" si="3"/>
        <v>0</v>
      </c>
      <c r="P35" s="166">
        <f t="shared" si="4"/>
        <v>0</v>
      </c>
      <c r="Q35" s="177" t="str">
        <f ca="1">IF(WEEKDAY(B35)=1,IF(DAY(B35)&lt;=6,SUM(P35:OFFSET(P35,-(DAY(B35)-1),0)),SUM(P35:OFFSET(P35,-6,0))),"")</f>
        <v/>
      </c>
      <c r="R35" s="63"/>
      <c r="S35" s="34"/>
      <c r="T35" s="181">
        <f ca="1">IF(WEEKDAY(B35)=1,0,SUM(P35:OFFSET(P35,-(WEEKDAY(B35)-2),0)))</f>
        <v>0</v>
      </c>
    </row>
    <row r="36" spans="2:20" ht="14.25" customHeight="1" thickTop="1" x14ac:dyDescent="0.25">
      <c r="B36" s="77"/>
      <c r="C36" s="105" t="s">
        <v>4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118"/>
      <c r="Q36" s="118"/>
      <c r="R36" s="102" t="s">
        <v>15</v>
      </c>
      <c r="S36" s="104"/>
      <c r="T36" s="179"/>
    </row>
    <row r="37" spans="2:20" ht="14.25" customHeight="1" x14ac:dyDescent="0.3">
      <c r="B37" s="77"/>
      <c r="C37" s="105" t="s">
        <v>4</v>
      </c>
      <c r="D37" s="78" t="s">
        <v>5</v>
      </c>
      <c r="E37" s="78"/>
      <c r="F37" s="78"/>
      <c r="G37" s="150">
        <f>november!G40</f>
        <v>0</v>
      </c>
      <c r="H37" s="78"/>
      <c r="I37" s="78"/>
      <c r="J37" s="78"/>
      <c r="K37" s="78"/>
      <c r="L37" s="106"/>
      <c r="M37" s="106"/>
      <c r="N37" s="107" t="s">
        <v>13</v>
      </c>
      <c r="O37" s="78"/>
      <c r="P37" s="8">
        <f>SUM(P5:P35)</f>
        <v>0</v>
      </c>
      <c r="Q37" s="108"/>
      <c r="R37" s="102" t="s">
        <v>16</v>
      </c>
      <c r="S37" s="104"/>
      <c r="T37" s="179"/>
    </row>
    <row r="38" spans="2:20" ht="14.25" customHeight="1" x14ac:dyDescent="0.25">
      <c r="B38" s="77"/>
      <c r="C38" s="105" t="s">
        <v>4</v>
      </c>
      <c r="D38" s="78" t="s">
        <v>6</v>
      </c>
      <c r="E38" s="78"/>
      <c r="F38" s="78"/>
      <c r="G38" s="71">
        <v>0</v>
      </c>
      <c r="H38" s="78"/>
      <c r="I38" s="78"/>
      <c r="J38" s="78"/>
      <c r="K38" s="78"/>
      <c r="L38" s="200" t="s">
        <v>35</v>
      </c>
      <c r="M38" s="200"/>
      <c r="N38" s="200"/>
      <c r="O38" s="78"/>
      <c r="P38" s="70"/>
      <c r="Q38" s="109"/>
      <c r="R38" s="102" t="s">
        <v>17</v>
      </c>
      <c r="S38" s="104"/>
      <c r="T38" s="179"/>
    </row>
    <row r="39" spans="2:20" ht="14.25" customHeight="1" x14ac:dyDescent="0.25">
      <c r="B39" s="77"/>
      <c r="C39" s="105" t="s">
        <v>4</v>
      </c>
      <c r="D39" s="78"/>
      <c r="E39" s="78"/>
      <c r="F39" s="78"/>
      <c r="G39" s="78"/>
      <c r="H39" s="78"/>
      <c r="I39" s="78"/>
      <c r="J39" s="78"/>
      <c r="K39" s="78"/>
      <c r="L39" s="106"/>
      <c r="M39" s="106"/>
      <c r="N39" s="106"/>
      <c r="O39" s="78"/>
      <c r="P39" s="109"/>
      <c r="Q39" s="109"/>
      <c r="R39" s="102" t="s">
        <v>18</v>
      </c>
      <c r="S39" s="104"/>
      <c r="T39" s="179"/>
    </row>
    <row r="40" spans="2:20" ht="14.25" customHeight="1" x14ac:dyDescent="0.25">
      <c r="B40" s="77"/>
      <c r="C40" s="105" t="s">
        <v>4</v>
      </c>
      <c r="D40" s="199" t="s">
        <v>7</v>
      </c>
      <c r="E40" s="199"/>
      <c r="F40" s="199"/>
      <c r="G40" s="119">
        <f>G37-G38</f>
        <v>0</v>
      </c>
      <c r="H40" s="78"/>
      <c r="I40" s="78"/>
      <c r="J40" s="78"/>
      <c r="K40" s="78"/>
      <c r="L40" s="106"/>
      <c r="M40" s="201" t="s">
        <v>41</v>
      </c>
      <c r="N40" s="201"/>
      <c r="O40" s="78"/>
      <c r="P40" s="8">
        <f>P37-P38</f>
        <v>0</v>
      </c>
      <c r="Q40" s="109"/>
      <c r="R40" s="102" t="s">
        <v>19</v>
      </c>
      <c r="S40" s="104"/>
      <c r="T40" s="179"/>
    </row>
    <row r="41" spans="2:20" ht="10.5" customHeight="1" thickBot="1" x14ac:dyDescent="0.3">
      <c r="B41" s="80"/>
      <c r="C41" s="112" t="s">
        <v>4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3"/>
      <c r="Q41" s="83"/>
      <c r="R41" s="84"/>
      <c r="S41" s="81"/>
      <c r="T41" s="179"/>
    </row>
    <row r="42" spans="2:20" ht="3" customHeight="1" thickTop="1" x14ac:dyDescent="0.25">
      <c r="P42" s="1"/>
      <c r="Q42" s="1"/>
    </row>
    <row r="43" spans="2:20" hidden="1" x14ac:dyDescent="0.25">
      <c r="P43" s="1"/>
      <c r="Q43" s="1"/>
    </row>
    <row r="44" spans="2:20" hidden="1" x14ac:dyDescent="0.25">
      <c r="P44" s="1"/>
      <c r="Q44" s="1"/>
    </row>
    <row r="45" spans="2:20" hidden="1" x14ac:dyDescent="0.25">
      <c r="P45" s="1"/>
      <c r="Q45" s="1"/>
    </row>
  </sheetData>
  <sheetProtection selectLockedCells="1"/>
  <mergeCells count="11">
    <mergeCell ref="D40:F40"/>
    <mergeCell ref="D3:O3"/>
    <mergeCell ref="M40:N40"/>
    <mergeCell ref="Q1:S1"/>
    <mergeCell ref="M1:N1"/>
    <mergeCell ref="H1:K1"/>
    <mergeCell ref="D1:G1"/>
    <mergeCell ref="L38:N38"/>
    <mergeCell ref="Q2:S2"/>
    <mergeCell ref="M2:N2"/>
    <mergeCell ref="H2:K2"/>
  </mergeCells>
  <phoneticPr fontId="4" type="noConversion"/>
  <conditionalFormatting sqref="B5:S35">
    <cfRule type="expression" dxfId="0" priority="1" stopIfTrue="1">
      <formula>WEEKDAY($B5)=1</formula>
    </cfRule>
  </conditionalFormatting>
  <pageMargins left="0.39" right="0.47" top="0.27" bottom="0.32" header="0.21" footer="0.25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>
    <tabColor indexed="10"/>
  </sheetPr>
  <dimension ref="B1:I25"/>
  <sheetViews>
    <sheetView showRowColHeaders="0" workbookViewId="0">
      <selection activeCell="M10" sqref="M10"/>
    </sheetView>
  </sheetViews>
  <sheetFormatPr defaultColWidth="8.77734375" defaultRowHeight="13.2" x14ac:dyDescent="0.25"/>
  <sheetData>
    <row r="1" spans="2:9" x14ac:dyDescent="0.25">
      <c r="B1" t="s">
        <v>50</v>
      </c>
    </row>
    <row r="2" spans="2:9" x14ac:dyDescent="0.25">
      <c r="B2" t="s">
        <v>49</v>
      </c>
    </row>
    <row r="3" spans="2:9" x14ac:dyDescent="0.25">
      <c r="B3" s="233" t="s">
        <v>31</v>
      </c>
      <c r="C3" s="233"/>
      <c r="D3" s="233"/>
      <c r="E3" s="233"/>
      <c r="F3" s="233"/>
      <c r="G3" s="233"/>
      <c r="H3" s="233"/>
      <c r="I3" s="233"/>
    </row>
    <row r="4" spans="2:9" x14ac:dyDescent="0.25">
      <c r="B4" s="233"/>
      <c r="C4" s="233"/>
      <c r="D4" s="233"/>
      <c r="E4" s="233"/>
      <c r="F4" s="233"/>
      <c r="G4" s="233"/>
      <c r="H4" s="233"/>
      <c r="I4" s="233"/>
    </row>
    <row r="5" spans="2:9" x14ac:dyDescent="0.25">
      <c r="B5" s="233" t="s">
        <v>32</v>
      </c>
      <c r="C5" s="233"/>
      <c r="D5" s="233"/>
      <c r="E5" s="233"/>
      <c r="F5" s="233"/>
      <c r="G5" s="233"/>
      <c r="H5" s="233"/>
      <c r="I5" s="233"/>
    </row>
    <row r="6" spans="2:9" x14ac:dyDescent="0.25">
      <c r="B6" s="233"/>
      <c r="C6" s="233"/>
      <c r="D6" s="233"/>
      <c r="E6" s="233"/>
      <c r="F6" s="233"/>
      <c r="G6" s="233"/>
      <c r="H6" s="233"/>
      <c r="I6" s="233"/>
    </row>
    <row r="7" spans="2:9" x14ac:dyDescent="0.25">
      <c r="B7" s="233" t="s">
        <v>33</v>
      </c>
      <c r="C7" s="233"/>
      <c r="D7" s="233"/>
      <c r="E7" s="233"/>
      <c r="F7" s="233"/>
      <c r="G7" s="233"/>
      <c r="H7" s="233"/>
      <c r="I7" s="233"/>
    </row>
    <row r="8" spans="2:9" x14ac:dyDescent="0.25">
      <c r="B8" s="233"/>
      <c r="C8" s="233"/>
      <c r="D8" s="233"/>
      <c r="E8" s="233"/>
      <c r="F8" s="233"/>
      <c r="G8" s="233"/>
      <c r="H8" s="233"/>
      <c r="I8" s="233"/>
    </row>
    <row r="9" spans="2:9" x14ac:dyDescent="0.25">
      <c r="B9" s="233" t="s">
        <v>48</v>
      </c>
      <c r="C9" s="233"/>
      <c r="D9" s="233"/>
      <c r="E9" s="233"/>
      <c r="F9" s="233"/>
      <c r="G9" s="233"/>
      <c r="H9" s="233"/>
      <c r="I9" s="233"/>
    </row>
    <row r="10" spans="2:9" x14ac:dyDescent="0.25">
      <c r="B10" s="233"/>
      <c r="C10" s="233"/>
      <c r="D10" s="233"/>
      <c r="E10" s="233"/>
      <c r="F10" s="233"/>
      <c r="G10" s="233"/>
      <c r="H10" s="233"/>
      <c r="I10" s="233"/>
    </row>
    <row r="11" spans="2:9" x14ac:dyDescent="0.25">
      <c r="B11" s="233" t="s">
        <v>34</v>
      </c>
      <c r="C11" s="233"/>
      <c r="D11" s="233"/>
      <c r="E11" s="233"/>
      <c r="F11" s="233"/>
      <c r="G11" s="233"/>
      <c r="H11" s="233"/>
      <c r="I11" s="233"/>
    </row>
    <row r="12" spans="2:9" x14ac:dyDescent="0.25">
      <c r="B12" s="233"/>
      <c r="C12" s="233"/>
      <c r="D12" s="233"/>
      <c r="E12" s="233"/>
      <c r="F12" s="233"/>
      <c r="G12" s="233"/>
      <c r="H12" s="233"/>
      <c r="I12" s="233"/>
    </row>
    <row r="13" spans="2:9" x14ac:dyDescent="0.25">
      <c r="B13" s="233" t="s">
        <v>39</v>
      </c>
      <c r="C13" s="233"/>
      <c r="D13" s="233"/>
      <c r="E13" s="233"/>
      <c r="F13" s="233"/>
      <c r="G13" s="233"/>
      <c r="H13" s="233"/>
      <c r="I13" s="233"/>
    </row>
    <row r="14" spans="2:9" x14ac:dyDescent="0.25">
      <c r="B14" s="234" t="s">
        <v>40</v>
      </c>
      <c r="C14" s="234"/>
      <c r="D14" s="234"/>
      <c r="E14" s="234"/>
      <c r="F14" s="234"/>
      <c r="G14" s="234"/>
      <c r="H14" s="234"/>
      <c r="I14" s="234"/>
    </row>
    <row r="15" spans="2:9" x14ac:dyDescent="0.25">
      <c r="B15" s="233"/>
      <c r="C15" s="233"/>
      <c r="D15" s="233"/>
      <c r="E15" s="233"/>
      <c r="F15" s="233"/>
      <c r="G15" s="233"/>
      <c r="H15" s="233"/>
      <c r="I15" s="233"/>
    </row>
    <row r="16" spans="2:9" x14ac:dyDescent="0.25">
      <c r="B16" s="234" t="s">
        <v>43</v>
      </c>
      <c r="C16" s="234"/>
      <c r="D16" s="234"/>
      <c r="E16" s="234"/>
      <c r="F16" s="234"/>
      <c r="G16" s="234"/>
      <c r="H16" s="234"/>
      <c r="I16" s="234"/>
    </row>
    <row r="17" spans="2:9" x14ac:dyDescent="0.25">
      <c r="B17" t="s">
        <v>42</v>
      </c>
    </row>
    <row r="18" spans="2:9" x14ac:dyDescent="0.25">
      <c r="B18" t="s">
        <v>45</v>
      </c>
      <c r="I18" s="183"/>
    </row>
    <row r="20" spans="2:9" x14ac:dyDescent="0.25">
      <c r="B20" s="234" t="s">
        <v>44</v>
      </c>
      <c r="C20" s="234"/>
      <c r="D20" s="234"/>
      <c r="E20" s="234"/>
      <c r="F20" s="234"/>
      <c r="G20" s="234"/>
      <c r="H20" s="234"/>
      <c r="I20" s="234"/>
    </row>
    <row r="22" spans="2:9" x14ac:dyDescent="0.25">
      <c r="B22" t="s">
        <v>46</v>
      </c>
    </row>
    <row r="23" spans="2:9" x14ac:dyDescent="0.25">
      <c r="B23" t="s">
        <v>47</v>
      </c>
    </row>
    <row r="25" spans="2:9" x14ac:dyDescent="0.25">
      <c r="B25" t="s">
        <v>51</v>
      </c>
    </row>
  </sheetData>
  <sheetProtection sheet="1" objects="1" scenarios="1"/>
  <mergeCells count="15">
    <mergeCell ref="B15:I15"/>
    <mergeCell ref="B16:I16"/>
    <mergeCell ref="B20:I20"/>
    <mergeCell ref="B11:I11"/>
    <mergeCell ref="B12:I12"/>
    <mergeCell ref="B13:I13"/>
    <mergeCell ref="B14:I14"/>
    <mergeCell ref="B7:I7"/>
    <mergeCell ref="B8:I8"/>
    <mergeCell ref="B9:I9"/>
    <mergeCell ref="B10:I10"/>
    <mergeCell ref="B3:I3"/>
    <mergeCell ref="B4:I4"/>
    <mergeCell ref="B5:I5"/>
    <mergeCell ref="B6:I6"/>
  </mergeCells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1F81ECF785240B265EC4E621B110C" ma:contentTypeVersion="11" ma:contentTypeDescription="Een nieuw document maken." ma:contentTypeScope="" ma:versionID="5cd2af9c248c3a89985a3b2438631972">
  <xsd:schema xmlns:xsd="http://www.w3.org/2001/XMLSchema" xmlns:xs="http://www.w3.org/2001/XMLSchema" xmlns:p="http://schemas.microsoft.com/office/2006/metadata/properties" xmlns:ns3="f28bcd1f-ca7e-456e-8b77-1e9c6089882c" targetNamespace="http://schemas.microsoft.com/office/2006/metadata/properties" ma:root="true" ma:fieldsID="0a4d016754b6b8f99195aeb45867cd17" ns3:_="">
    <xsd:import namespace="f28bcd1f-ca7e-456e-8b77-1e9c608988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bcd1f-ca7e-456e-8b77-1e9c608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0EDEF-9695-425B-A650-1FFA4D71C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F496E-F9C3-4826-A584-A2A00CC125E9}">
  <ds:schemaRefs>
    <ds:schemaRef ds:uri="http://purl.org/dc/terms/"/>
    <ds:schemaRef ds:uri="http://schemas.openxmlformats.org/package/2006/metadata/core-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247EB4-C72A-41C2-A7D0-41770D54B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bcd1f-ca7e-456e-8b77-1e9c6089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november</vt:lpstr>
      <vt:lpstr>december</vt:lpstr>
      <vt:lpstr>lees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Petra Struiving</cp:lastModifiedBy>
  <cp:lastPrinted>2007-02-02T10:13:47Z</cp:lastPrinted>
  <dcterms:created xsi:type="dcterms:W3CDTF">2007-01-30T09:24:31Z</dcterms:created>
  <dcterms:modified xsi:type="dcterms:W3CDTF">2022-01-25T07:10:01Z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0x010100B1B1F81ECF785240B265EC4E621B110C</vt:lpwstr>
  </property>
</Properties>
</file>