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os.kohn\Desktop\"/>
    </mc:Choice>
  </mc:AlternateContent>
  <bookViews>
    <workbookView showHorizontalScroll="0" showVerticalScroll="0" xWindow="780" yWindow="1080" windowWidth="20736" windowHeight="11760" tabRatio="603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B5" i="3" l="1"/>
  <c r="B6" i="3" s="1"/>
  <c r="O2" i="7"/>
  <c r="G40" i="2"/>
  <c r="O2" i="8"/>
  <c r="O2" i="2"/>
  <c r="O2" i="16"/>
  <c r="O2" i="4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Q5" i="3" l="1"/>
  <c r="C34" i="3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<sst xmlns="http://schemas.openxmlformats.org/spreadsheetml/2006/main" count="447" uniqueCount="53">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</sst>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Fill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5" fontId="9" fillId="0" borderId="20" xfId="0" applyNumberFormat="1" applyFont="1" applyFill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49" xfId="0" applyNumberFormat="1" applyFont="1" applyFill="1" applyBorder="1" applyProtection="1">
      <protection locked="0"/>
    </xf>
    <xf numFmtId="165" fontId="9" fillId="0" borderId="51" xfId="0" applyNumberFormat="1" applyFont="1" applyFill="1" applyBorder="1" applyProtection="1">
      <protection locked="0"/>
    </xf>
    <xf numFmtId="165" fontId="9" fillId="0" borderId="52" xfId="0" applyNumberFormat="1" applyFont="1" applyFill="1" applyBorder="1" applyProtection="1">
      <protection locked="0"/>
    </xf>
    <xf numFmtId="165" fontId="10" fillId="0" borderId="52" xfId="0" applyNumberFormat="1" applyFont="1" applyFill="1" applyBorder="1" applyProtection="1">
      <protection locked="0"/>
    </xf>
    <xf numFmtId="165" fontId="9" fillId="0" borderId="48" xfId="0" applyNumberFormat="1" applyFont="1" applyFill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Fill="1" applyBorder="1" applyProtection="1">
      <protection locked="0"/>
    </xf>
    <xf numFmtId="0" fontId="13" fillId="10" borderId="0" xfId="0" applyFont="1" applyFill="1" applyBorder="1" applyProtection="1">
      <protection hidden="1"/>
    </xf>
    <xf numFmtId="0" fontId="8" fillId="9" borderId="0" xfId="0" applyFont="1" applyFill="1" applyBorder="1" applyAlignment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Fill="1" applyBorder="1" applyProtection="1">
      <protection locked="0"/>
    </xf>
    <xf numFmtId="165" fontId="9" fillId="0" borderId="16" xfId="0" applyNumberFormat="1" applyFont="1" applyFill="1" applyBorder="1" applyProtection="1">
      <protection locked="0"/>
    </xf>
    <xf numFmtId="165" fontId="9" fillId="0" borderId="61" xfId="0" applyNumberFormat="1" applyFont="1" applyFill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10" fillId="8" borderId="0" xfId="0" applyNumberFormat="1" applyFont="1" applyFill="1" applyBorder="1" applyAlignment="1" applyProtection="1">
      <protection hidden="1"/>
    </xf>
    <xf numFmtId="165" fontId="9" fillId="0" borderId="25" xfId="0" applyNumberFormat="1" applyFont="1" applyFill="1" applyBorder="1" applyProtection="1">
      <protection locked="0"/>
    </xf>
    <xf numFmtId="165" fontId="9" fillId="0" borderId="26" xfId="0" applyNumberFormat="1" applyFont="1" applyFill="1" applyBorder="1" applyProtection="1">
      <protection locked="0"/>
    </xf>
    <xf numFmtId="165" fontId="9" fillId="0" borderId="69" xfId="0" applyNumberFormat="1" applyFont="1" applyFill="1" applyBorder="1" applyProtection="1">
      <protection locked="0"/>
    </xf>
    <xf numFmtId="165" fontId="9" fillId="0" borderId="70" xfId="0" applyNumberFormat="1" applyFont="1" applyFill="1" applyBorder="1" applyProtection="1">
      <protection locked="0"/>
    </xf>
    <xf numFmtId="165" fontId="9" fillId="0" borderId="71" xfId="0" applyNumberFormat="1" applyFont="1" applyFill="1" applyBorder="1" applyProtection="1">
      <protection locked="0"/>
    </xf>
    <xf numFmtId="165" fontId="9" fillId="0" borderId="72" xfId="0" applyNumberFormat="1" applyFont="1" applyFill="1" applyBorder="1" applyProtection="1">
      <protection locked="0"/>
    </xf>
    <xf numFmtId="165" fontId="9" fillId="0" borderId="73" xfId="0" applyNumberFormat="1" applyFont="1" applyFill="1" applyBorder="1" applyProtection="1">
      <protection locked="0"/>
    </xf>
    <xf numFmtId="165" fontId="9" fillId="0" borderId="32" xfId="0" applyNumberFormat="1" applyFont="1" applyFill="1" applyBorder="1" applyProtection="1">
      <protection locked="0"/>
    </xf>
    <xf numFmtId="165" fontId="9" fillId="0" borderId="74" xfId="0" applyNumberFormat="1" applyFont="1" applyFill="1" applyBorder="1" applyProtection="1">
      <protection locked="0"/>
    </xf>
    <xf numFmtId="165" fontId="9" fillId="0" borderId="75" xfId="0" applyNumberFormat="1" applyFont="1" applyFill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82" xfId="0" applyNumberFormat="1" applyFont="1" applyFill="1" applyBorder="1" applyProtection="1">
      <protection locked="0"/>
    </xf>
    <xf numFmtId="165" fontId="9" fillId="0" borderId="83" xfId="0" applyNumberFormat="1" applyFont="1" applyFill="1" applyBorder="1" applyProtection="1">
      <protection locked="0"/>
    </xf>
    <xf numFmtId="165" fontId="9" fillId="0" borderId="23" xfId="0" applyNumberFormat="1" applyFont="1" applyFill="1" applyBorder="1" applyProtection="1">
      <protection locked="0"/>
    </xf>
    <xf numFmtId="165" fontId="9" fillId="0" borderId="24" xfId="0" applyNumberFormat="1" applyFont="1" applyFill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5" xfId="0" applyNumberFormat="1" applyFont="1" applyFill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7" xfId="0" applyNumberFormat="1" applyFont="1" applyFill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Fill="1" applyBorder="1" applyProtection="1">
      <protection locked="0"/>
    </xf>
    <xf numFmtId="165" fontId="9" fillId="0" borderId="90" xfId="0" applyNumberFormat="1" applyFont="1" applyFill="1" applyBorder="1" applyProtection="1">
      <protection locked="0"/>
    </xf>
    <xf numFmtId="165" fontId="9" fillId="0" borderId="91" xfId="0" applyNumberFormat="1" applyFont="1" applyFill="1" applyBorder="1" applyProtection="1">
      <protection locked="0"/>
    </xf>
    <xf numFmtId="165" fontId="9" fillId="0" borderId="92" xfId="0" applyNumberFormat="1" applyFont="1" applyFill="1" applyBorder="1" applyProtection="1">
      <protection locked="0"/>
    </xf>
    <xf numFmtId="165" fontId="9" fillId="0" borderId="84" xfId="0" applyNumberFormat="1" applyFont="1" applyFill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70" fontId="1" fillId="0" borderId="1" xfId="0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Fill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Border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Border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Border="1" applyProtection="1">
      <protection hidden="1"/>
    </xf>
    <xf numFmtId="164" fontId="9" fillId="8" borderId="0" xfId="0" applyNumberFormat="1" applyFont="1" applyFill="1" applyBorder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Protection="1"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166" fontId="15" fillId="8" borderId="0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Border="1" applyAlignment="1" applyProtection="1">
      <protection hidden="1"/>
    </xf>
    <xf numFmtId="166" fontId="7" fillId="8" borderId="0" xfId="0" applyNumberFormat="1" applyFont="1" applyFill="1" applyBorder="1" applyAlignment="1" applyProtection="1">
      <alignment horizontal="center"/>
      <protection hidden="1"/>
    </xf>
    <xf numFmtId="0" fontId="11" fillId="8" borderId="0" xfId="0" applyFont="1" applyFill="1" applyBorder="1" applyProtection="1"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Border="1" applyAlignment="1" applyProtection="1">
      <alignment horizontal="center" vertical="center"/>
      <protection hidden="1"/>
    </xf>
    <xf numFmtId="165" fontId="9" fillId="8" borderId="0" xfId="0" applyNumberFormat="1" applyFont="1" applyFill="1" applyBorder="1" applyProtection="1">
      <protection hidden="1"/>
    </xf>
    <xf numFmtId="166" fontId="12" fillId="8" borderId="0" xfId="0" applyNumberFormat="1" applyFont="1" applyFill="1" applyBorder="1" applyAlignment="1" applyProtection="1">
      <alignment horizontal="center"/>
      <protection hidden="1"/>
    </xf>
    <xf numFmtId="165" fontId="16" fillId="8" borderId="0" xfId="0" applyNumberFormat="1" applyFont="1" applyFill="1" applyBorder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Protection="1">
      <protection locked="0"/>
    </xf>
    <xf numFmtId="170" fontId="1" fillId="0" borderId="1" xfId="0" applyNumberFormat="1" applyFont="1" applyFill="1" applyBorder="1" applyAlignment="1" applyProtection="1">
      <alignment horizont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Border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Alignment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Alignment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8" borderId="0" xfId="0" applyFill="1"/>
    <xf numFmtId="0" fontId="9" fillId="8" borderId="0" xfId="0" applyFont="1" applyFill="1" applyProtection="1">
      <protection hidden="1"/>
    </xf>
    <xf numFmtId="169" fontId="9" fillId="8" borderId="0" xfId="0" applyNumberFormat="1" applyFont="1" applyFill="1" applyProtection="1">
      <protection hidden="1"/>
    </xf>
    <xf numFmtId="0" fontId="0" fillId="0" borderId="0" xfId="0" applyFill="1" applyBorder="1" applyAlignment="1"/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0" fontId="1" fillId="8" borderId="0" xfId="0" applyFont="1" applyFill="1" applyBorder="1" applyAlignment="1" applyProtection="1">
      <alignment horizontal="right"/>
      <protection hidden="1"/>
    </xf>
    <xf numFmtId="0" fontId="3" fillId="8" borderId="0" xfId="0" applyFont="1" applyFill="1" applyBorder="1" applyAlignment="1" applyProtection="1">
      <alignment horizontal="right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protection hidden="1"/>
    </xf>
    <xf numFmtId="0" fontId="1" fillId="8" borderId="0" xfId="0" applyFont="1" applyFill="1" applyBorder="1" applyAlignment="1" applyProtection="1">
      <alignment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8" fillId="8" borderId="10" xfId="0" applyFont="1" applyFill="1" applyBorder="1" applyAlignment="1" applyProtection="1">
      <protection hidden="1"/>
    </xf>
    <xf numFmtId="0" fontId="19" fillId="8" borderId="10" xfId="0" applyFont="1" applyFill="1" applyBorder="1" applyAlignment="1" applyProtection="1"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Fill="1" applyBorder="1" applyAlignment="1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indexed="48"/>
  </sheetPr>
  <dimension ref="A1:AA48"/>
  <sheetViews>
    <sheetView showGridLines="0" showRowColHeaders="0" tabSelected="1" zoomScaleNormal="100" workbookViewId="0">
      <selection activeCell="H13" sqref="H13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1" width="7.109375" hidden="1" customWidth="1"/>
    <col min="22" max="26" width="0" hidden="1" customWidth="1"/>
    <col min="27" max="27" width="7.109375" hidden="1" customWidth="1"/>
    <col min="28" max="16384" width="8.77734375" hidden="1"/>
  </cols>
  <sheetData>
    <row r="1" spans="1:20" ht="18.75" customHeight="1" thickTop="1" x14ac:dyDescent="0.4">
      <c r="B1" s="148">
        <v>2021</v>
      </c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4"/>
      <c r="I2" s="195"/>
      <c r="J2" s="195"/>
      <c r="K2" s="196"/>
      <c r="L2" s="78"/>
      <c r="M2" s="197" t="s">
        <v>14</v>
      </c>
      <c r="N2" s="198"/>
      <c r="O2" s="79">
        <f>B1</f>
        <v>2021</v>
      </c>
      <c r="P2" s="78"/>
      <c r="Q2" s="199"/>
      <c r="R2" s="200"/>
      <c r="S2" s="201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87" t="s">
        <v>2</v>
      </c>
      <c r="E4" s="88" t="s">
        <v>3</v>
      </c>
      <c r="F4" s="31"/>
      <c r="G4" s="87" t="s">
        <v>2</v>
      </c>
      <c r="H4" s="88" t="s">
        <v>3</v>
      </c>
      <c r="I4" s="31"/>
      <c r="J4" s="87" t="s">
        <v>2</v>
      </c>
      <c r="K4" s="88" t="s">
        <v>3</v>
      </c>
      <c r="L4" s="31"/>
      <c r="M4" s="87" t="s">
        <v>2</v>
      </c>
      <c r="N4" s="88" t="s">
        <v>3</v>
      </c>
      <c r="O4" s="31"/>
      <c r="P4" s="89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3">
        <f>DATE(O2,1,1)</f>
        <v>44197</v>
      </c>
      <c r="C5" s="94">
        <f>DATE(O2,1,1)</f>
        <v>44197</v>
      </c>
      <c r="D5" s="9"/>
      <c r="E5" s="10"/>
      <c r="F5" s="159">
        <f>IF(E5="",0,(E5-D5))</f>
        <v>0</v>
      </c>
      <c r="G5" s="9"/>
      <c r="H5" s="10"/>
      <c r="I5" s="159">
        <f>IF(H5="",0,(H5-G5))</f>
        <v>0</v>
      </c>
      <c r="J5" s="9"/>
      <c r="K5" s="14"/>
      <c r="L5" s="160">
        <f>IF(K5="",0,(K5-J5))</f>
        <v>0</v>
      </c>
      <c r="M5" s="9"/>
      <c r="N5" s="14"/>
      <c r="O5" s="161">
        <f>IF(N5="",0,(N5-M5))</f>
        <v>0</v>
      </c>
      <c r="P5" s="95">
        <f>(F5+I5+L5+O5)</f>
        <v>0</v>
      </c>
      <c r="Q5" s="173" t="str">
        <f ca="1">IF(WEEKDAY(B5)=1,IF(DAY(B5)&lt;=6,SUM(P5:OFFSET(P5,-(DAY(B5)-1),0)),SUM(P5:OFFSET(P5,-6,0))),"")</f>
        <v/>
      </c>
      <c r="R5" s="57"/>
      <c r="S5" s="4"/>
      <c r="T5" s="181"/>
    </row>
    <row r="6" spans="1:20" s="3" customFormat="1" ht="11.25" customHeight="1" x14ac:dyDescent="0.2">
      <c r="A6" s="2"/>
      <c r="B6" s="96">
        <f>B5+1</f>
        <v>44198</v>
      </c>
      <c r="C6" s="94">
        <f>C5+1</f>
        <v>44198</v>
      </c>
      <c r="D6" s="11"/>
      <c r="E6" s="12"/>
      <c r="F6" s="159">
        <f t="shared" ref="F6:F35" si="0">IF(E6="",0,(E6-D6))</f>
        <v>0</v>
      </c>
      <c r="G6" s="11"/>
      <c r="H6" s="12"/>
      <c r="I6" s="159">
        <f t="shared" ref="I6:I35" si="1">IF(H6="",0,(H6-G6))</f>
        <v>0</v>
      </c>
      <c r="J6" s="15"/>
      <c r="K6" s="16"/>
      <c r="L6" s="160">
        <f t="shared" ref="L6:L35" si="2">IF(K6="",0,(K6-J6))</f>
        <v>0</v>
      </c>
      <c r="M6" s="15"/>
      <c r="N6" s="16"/>
      <c r="O6" s="161">
        <f t="shared" ref="O6:O35" si="3">IF(N6="",0,(N6-M6))</f>
        <v>0</v>
      </c>
      <c r="P6" s="95">
        <f t="shared" ref="P6:P35" si="4">(F6+I6+L6+O6)</f>
        <v>0</v>
      </c>
      <c r="Q6" s="174" t="str">
        <f ca="1">IF(WEEKDAY(B6)=1,IF(DAY(B6)&lt;=6,SUM(P6:OFFSET(P6,-(DAY(B6)-1),0)),SUM(P6:OFFSET(P6,-6,0))),"")</f>
        <v/>
      </c>
      <c r="R6" s="58"/>
      <c r="S6" s="5"/>
      <c r="T6" s="181"/>
    </row>
    <row r="7" spans="1:20" s="2" customFormat="1" ht="11.25" customHeight="1" x14ac:dyDescent="0.2">
      <c r="B7" s="96">
        <f t="shared" ref="B7:B35" si="5">B6+1</f>
        <v>44199</v>
      </c>
      <c r="C7" s="94">
        <f t="shared" ref="C7:C34" si="6">C6+1</f>
        <v>44199</v>
      </c>
      <c r="D7" s="11"/>
      <c r="E7" s="12"/>
      <c r="F7" s="159">
        <f t="shared" si="0"/>
        <v>0</v>
      </c>
      <c r="G7" s="11"/>
      <c r="H7" s="12"/>
      <c r="I7" s="159">
        <f t="shared" si="1"/>
        <v>0</v>
      </c>
      <c r="J7" s="15"/>
      <c r="K7" s="16"/>
      <c r="L7" s="160">
        <f t="shared" si="2"/>
        <v>0</v>
      </c>
      <c r="M7" s="15"/>
      <c r="N7" s="16"/>
      <c r="O7" s="161">
        <f t="shared" si="3"/>
        <v>0</v>
      </c>
      <c r="P7" s="95">
        <f t="shared" si="4"/>
        <v>0</v>
      </c>
      <c r="Q7" s="174">
        <f ca="1">IF(WEEKDAY(B7)=1,IF(DAY(B7)&lt;=6,SUM(P7:OFFSET(P7,-(DAY(B7)-1),0)),SUM(P7:OFFSET(P7,-6,0))),"")</f>
        <v>0</v>
      </c>
      <c r="R7" s="58"/>
      <c r="S7" s="6"/>
      <c r="T7" s="181"/>
    </row>
    <row r="8" spans="1:20" s="2" customFormat="1" ht="11.25" customHeight="1" x14ac:dyDescent="0.2">
      <c r="B8" s="96">
        <f t="shared" si="5"/>
        <v>44200</v>
      </c>
      <c r="C8" s="94">
        <f t="shared" si="6"/>
        <v>44200</v>
      </c>
      <c r="D8" s="11"/>
      <c r="E8" s="12"/>
      <c r="F8" s="159">
        <f t="shared" si="0"/>
        <v>0</v>
      </c>
      <c r="G8" s="11"/>
      <c r="H8" s="12"/>
      <c r="I8" s="159">
        <f t="shared" si="1"/>
        <v>0</v>
      </c>
      <c r="J8" s="15"/>
      <c r="K8" s="16"/>
      <c r="L8" s="160">
        <f t="shared" si="2"/>
        <v>0</v>
      </c>
      <c r="M8" s="15"/>
      <c r="N8" s="16"/>
      <c r="O8" s="161">
        <f t="shared" si="3"/>
        <v>0</v>
      </c>
      <c r="P8" s="95">
        <f t="shared" si="4"/>
        <v>0</v>
      </c>
      <c r="Q8" s="174" t="str">
        <f ca="1">IF(WEEKDAY(B8)=1,IF(DAY(B8)&lt;=6,SUM(P8:OFFSET(P8,-(DAY(B8)-1),0)),SUM(P8:OFFSET(P8,-6,0))),"")</f>
        <v/>
      </c>
      <c r="R8" s="58"/>
      <c r="S8" s="5"/>
      <c r="T8" s="181"/>
    </row>
    <row r="9" spans="1:20" s="2" customFormat="1" ht="11.25" customHeight="1" x14ac:dyDescent="0.2">
      <c r="B9" s="96">
        <f t="shared" si="5"/>
        <v>44201</v>
      </c>
      <c r="C9" s="94">
        <f t="shared" si="6"/>
        <v>44201</v>
      </c>
      <c r="D9" s="11"/>
      <c r="E9" s="13"/>
      <c r="F9" s="159">
        <f t="shared" si="0"/>
        <v>0</v>
      </c>
      <c r="G9" s="11"/>
      <c r="H9" s="13"/>
      <c r="I9" s="159">
        <f t="shared" si="1"/>
        <v>0</v>
      </c>
      <c r="J9" s="15"/>
      <c r="K9" s="16"/>
      <c r="L9" s="160">
        <f t="shared" si="2"/>
        <v>0</v>
      </c>
      <c r="M9" s="15"/>
      <c r="N9" s="16"/>
      <c r="O9" s="161">
        <f t="shared" si="3"/>
        <v>0</v>
      </c>
      <c r="P9" s="95">
        <f t="shared" si="4"/>
        <v>0</v>
      </c>
      <c r="Q9" s="174" t="str">
        <f ca="1">IF(WEEKDAY(B9)=1,IF(DAY(B9)&lt;=6,SUM(P9:OFFSET(P9,-(DAY(B9)-1),0)),SUM(P9:OFFSET(P9,-6,0))),"")</f>
        <v/>
      </c>
      <c r="R9" s="59"/>
      <c r="S9" s="7"/>
      <c r="T9" s="181"/>
    </row>
    <row r="10" spans="1:20" s="2" customFormat="1" ht="11.25" customHeight="1" x14ac:dyDescent="0.2">
      <c r="B10" s="96">
        <f t="shared" si="5"/>
        <v>44202</v>
      </c>
      <c r="C10" s="94">
        <f t="shared" si="6"/>
        <v>44202</v>
      </c>
      <c r="D10" s="11"/>
      <c r="E10" s="12"/>
      <c r="F10" s="159">
        <f t="shared" si="0"/>
        <v>0</v>
      </c>
      <c r="G10" s="11"/>
      <c r="H10" s="12"/>
      <c r="I10" s="159">
        <f t="shared" si="1"/>
        <v>0</v>
      </c>
      <c r="J10" s="15"/>
      <c r="K10" s="16"/>
      <c r="L10" s="160">
        <f t="shared" si="2"/>
        <v>0</v>
      </c>
      <c r="M10" s="15"/>
      <c r="N10" s="16"/>
      <c r="O10" s="161">
        <f t="shared" si="3"/>
        <v>0</v>
      </c>
      <c r="P10" s="95">
        <f t="shared" si="4"/>
        <v>0</v>
      </c>
      <c r="Q10" s="174" t="str">
        <f ca="1">IF(WEEKDAY(B10)=1,IF(DAY(B10)&lt;=6,SUM(P10:OFFSET(P10,-(DAY(B10)-1),0)),SUM(P10:OFFSET(P10,-6,0))),"")</f>
        <v/>
      </c>
      <c r="R10" s="58"/>
      <c r="S10" s="5"/>
      <c r="T10" s="181"/>
    </row>
    <row r="11" spans="1:20" s="2" customFormat="1" ht="11.25" customHeight="1" x14ac:dyDescent="0.2">
      <c r="B11" s="96">
        <f t="shared" si="5"/>
        <v>44203</v>
      </c>
      <c r="C11" s="94">
        <f t="shared" si="6"/>
        <v>44203</v>
      </c>
      <c r="D11" s="11"/>
      <c r="E11" s="12"/>
      <c r="F11" s="159">
        <f t="shared" si="0"/>
        <v>0</v>
      </c>
      <c r="G11" s="11"/>
      <c r="H11" s="12"/>
      <c r="I11" s="159">
        <f t="shared" si="1"/>
        <v>0</v>
      </c>
      <c r="J11" s="15"/>
      <c r="K11" s="16"/>
      <c r="L11" s="160">
        <f t="shared" si="2"/>
        <v>0</v>
      </c>
      <c r="M11" s="15"/>
      <c r="N11" s="16"/>
      <c r="O11" s="161">
        <f t="shared" si="3"/>
        <v>0</v>
      </c>
      <c r="P11" s="95">
        <f t="shared" si="4"/>
        <v>0</v>
      </c>
      <c r="Q11" s="174" t="str">
        <f ca="1">IF(WEEKDAY(B11)=1,IF(DAY(B11)&lt;=6,SUM(P11:OFFSET(P11,-(DAY(B11)-1),0)),SUM(P11:OFFSET(P11,-6,0))),"")</f>
        <v/>
      </c>
      <c r="R11" s="58"/>
      <c r="S11" s="5"/>
      <c r="T11" s="181"/>
    </row>
    <row r="12" spans="1:20" s="2" customFormat="1" ht="11.25" customHeight="1" x14ac:dyDescent="0.2">
      <c r="B12" s="96">
        <f t="shared" si="5"/>
        <v>44204</v>
      </c>
      <c r="C12" s="94">
        <f t="shared" si="6"/>
        <v>44204</v>
      </c>
      <c r="D12" s="11"/>
      <c r="E12" s="12"/>
      <c r="F12" s="159">
        <f t="shared" si="0"/>
        <v>0</v>
      </c>
      <c r="G12" s="11"/>
      <c r="H12" s="12"/>
      <c r="I12" s="159">
        <f t="shared" si="1"/>
        <v>0</v>
      </c>
      <c r="J12" s="15"/>
      <c r="K12" s="16"/>
      <c r="L12" s="160">
        <f t="shared" si="2"/>
        <v>0</v>
      </c>
      <c r="M12" s="15"/>
      <c r="N12" s="16"/>
      <c r="O12" s="161">
        <f t="shared" si="3"/>
        <v>0</v>
      </c>
      <c r="P12" s="95">
        <f t="shared" si="4"/>
        <v>0</v>
      </c>
      <c r="Q12" s="174" t="str">
        <f ca="1">IF(WEEKDAY(B12)=1,IF(DAY(B12)&lt;=6,SUM(P12:OFFSET(P12,-(DAY(B12)-1),0)),SUM(P12:OFFSET(P12,-6,0))),"")</f>
        <v/>
      </c>
      <c r="R12" s="58"/>
      <c r="S12" s="5"/>
      <c r="T12" s="181"/>
    </row>
    <row r="13" spans="1:20" s="3" customFormat="1" ht="11.25" customHeight="1" x14ac:dyDescent="0.2">
      <c r="A13" s="2"/>
      <c r="B13" s="96">
        <f t="shared" si="5"/>
        <v>44205</v>
      </c>
      <c r="C13" s="94">
        <f t="shared" si="6"/>
        <v>44205</v>
      </c>
      <c r="D13" s="11"/>
      <c r="E13" s="12"/>
      <c r="F13" s="159">
        <f t="shared" si="0"/>
        <v>0</v>
      </c>
      <c r="G13" s="11"/>
      <c r="H13" s="12"/>
      <c r="I13" s="159">
        <f t="shared" si="1"/>
        <v>0</v>
      </c>
      <c r="J13" s="15"/>
      <c r="K13" s="16"/>
      <c r="L13" s="160">
        <f t="shared" si="2"/>
        <v>0</v>
      </c>
      <c r="M13" s="15"/>
      <c r="N13" s="16"/>
      <c r="O13" s="161">
        <f t="shared" si="3"/>
        <v>0</v>
      </c>
      <c r="P13" s="95">
        <f t="shared" si="4"/>
        <v>0</v>
      </c>
      <c r="Q13" s="174" t="str">
        <f ca="1">IF(WEEKDAY(B13)=1,IF(DAY(B13)&lt;=6,SUM(P13:OFFSET(P13,-(DAY(B13)-1),0)),SUM(P13:OFFSET(P13,-6,0))),"")</f>
        <v/>
      </c>
      <c r="R13" s="58"/>
      <c r="S13" s="5"/>
      <c r="T13" s="181"/>
    </row>
    <row r="14" spans="1:20" s="2" customFormat="1" ht="11.25" customHeight="1" x14ac:dyDescent="0.2">
      <c r="B14" s="96">
        <f t="shared" si="5"/>
        <v>44206</v>
      </c>
      <c r="C14" s="94">
        <f t="shared" si="6"/>
        <v>44206</v>
      </c>
      <c r="D14" s="11"/>
      <c r="E14" s="12"/>
      <c r="F14" s="159">
        <f t="shared" si="0"/>
        <v>0</v>
      </c>
      <c r="G14" s="11"/>
      <c r="H14" s="12"/>
      <c r="I14" s="159">
        <f t="shared" si="1"/>
        <v>0</v>
      </c>
      <c r="J14" s="15"/>
      <c r="K14" s="16"/>
      <c r="L14" s="160">
        <f t="shared" si="2"/>
        <v>0</v>
      </c>
      <c r="M14" s="15"/>
      <c r="N14" s="16"/>
      <c r="O14" s="161">
        <f t="shared" si="3"/>
        <v>0</v>
      </c>
      <c r="P14" s="95">
        <f t="shared" si="4"/>
        <v>0</v>
      </c>
      <c r="Q14" s="174">
        <f ca="1">IF(WEEKDAY(B14)=1,IF(DAY(B14)&lt;=6,SUM(P14:OFFSET(P14,-(DAY(B14)-1),0)),SUM(P14:OFFSET(P14,-6,0))),"")</f>
        <v>0</v>
      </c>
      <c r="R14" s="58"/>
      <c r="S14" s="5"/>
      <c r="T14" s="181"/>
    </row>
    <row r="15" spans="1:20" s="2" customFormat="1" ht="11.25" customHeight="1" x14ac:dyDescent="0.2">
      <c r="B15" s="96">
        <f t="shared" si="5"/>
        <v>44207</v>
      </c>
      <c r="C15" s="94">
        <f t="shared" si="6"/>
        <v>44207</v>
      </c>
      <c r="D15" s="11"/>
      <c r="E15" s="12"/>
      <c r="F15" s="159">
        <f t="shared" si="0"/>
        <v>0</v>
      </c>
      <c r="G15" s="11"/>
      <c r="H15" s="12"/>
      <c r="I15" s="159">
        <f t="shared" si="1"/>
        <v>0</v>
      </c>
      <c r="J15" s="15"/>
      <c r="K15" s="16"/>
      <c r="L15" s="160">
        <f t="shared" si="2"/>
        <v>0</v>
      </c>
      <c r="M15" s="15"/>
      <c r="N15" s="16"/>
      <c r="O15" s="161">
        <f t="shared" si="3"/>
        <v>0</v>
      </c>
      <c r="P15" s="95">
        <f t="shared" si="4"/>
        <v>0</v>
      </c>
      <c r="Q15" s="174" t="str">
        <f ca="1">IF(WEEKDAY(B15)=1,IF(DAY(B15)&lt;=6,SUM(P15:OFFSET(P15,-(DAY(B15)-1),0)),SUM(P15:OFFSET(P15,-6,0))),"")</f>
        <v/>
      </c>
      <c r="R15" s="58"/>
      <c r="S15" s="5"/>
      <c r="T15" s="181"/>
    </row>
    <row r="16" spans="1:20" s="2" customFormat="1" ht="11.25" customHeight="1" x14ac:dyDescent="0.2">
      <c r="B16" s="96">
        <f t="shared" si="5"/>
        <v>44208</v>
      </c>
      <c r="C16" s="94">
        <f t="shared" si="6"/>
        <v>44208</v>
      </c>
      <c r="D16" s="11"/>
      <c r="E16" s="13"/>
      <c r="F16" s="159">
        <f t="shared" si="0"/>
        <v>0</v>
      </c>
      <c r="G16" s="11"/>
      <c r="H16" s="13"/>
      <c r="I16" s="159">
        <f t="shared" si="1"/>
        <v>0</v>
      </c>
      <c r="J16" s="15"/>
      <c r="K16" s="16"/>
      <c r="L16" s="160">
        <f t="shared" si="2"/>
        <v>0</v>
      </c>
      <c r="M16" s="15"/>
      <c r="N16" s="16"/>
      <c r="O16" s="161">
        <f t="shared" si="3"/>
        <v>0</v>
      </c>
      <c r="P16" s="95">
        <f t="shared" si="4"/>
        <v>0</v>
      </c>
      <c r="Q16" s="174" t="str">
        <f ca="1">IF(WEEKDAY(B16)=1,IF(DAY(B16)&lt;=6,SUM(P16:OFFSET(P16,-(DAY(B16)-1),0)),SUM(P16:OFFSET(P16,-6,0))),"")</f>
        <v/>
      </c>
      <c r="R16" s="59"/>
      <c r="S16" s="7"/>
      <c r="T16" s="181"/>
    </row>
    <row r="17" spans="1:20" s="2" customFormat="1" ht="11.25" customHeight="1" x14ac:dyDescent="0.2">
      <c r="B17" s="96">
        <f t="shared" si="5"/>
        <v>44209</v>
      </c>
      <c r="C17" s="94">
        <f t="shared" si="6"/>
        <v>44209</v>
      </c>
      <c r="D17" s="11"/>
      <c r="E17" s="12"/>
      <c r="F17" s="159">
        <f t="shared" si="0"/>
        <v>0</v>
      </c>
      <c r="G17" s="11"/>
      <c r="H17" s="12"/>
      <c r="I17" s="159">
        <f t="shared" si="1"/>
        <v>0</v>
      </c>
      <c r="J17" s="15"/>
      <c r="K17" s="16"/>
      <c r="L17" s="160">
        <f t="shared" si="2"/>
        <v>0</v>
      </c>
      <c r="M17" s="15"/>
      <c r="N17" s="16"/>
      <c r="O17" s="161">
        <f t="shared" si="3"/>
        <v>0</v>
      </c>
      <c r="P17" s="95">
        <f t="shared" si="4"/>
        <v>0</v>
      </c>
      <c r="Q17" s="174" t="str">
        <f ca="1">IF(WEEKDAY(B17)=1,IF(DAY(B17)&lt;=6,SUM(P17:OFFSET(P17,-(DAY(B17)-1),0)),SUM(P17:OFFSET(P17,-6,0))),"")</f>
        <v/>
      </c>
      <c r="R17" s="58"/>
      <c r="S17" s="5"/>
      <c r="T17" s="181"/>
    </row>
    <row r="18" spans="1:20" s="2" customFormat="1" ht="11.25" customHeight="1" x14ac:dyDescent="0.2">
      <c r="B18" s="96">
        <f t="shared" si="5"/>
        <v>44210</v>
      </c>
      <c r="C18" s="94">
        <f t="shared" si="6"/>
        <v>44210</v>
      </c>
      <c r="D18" s="11"/>
      <c r="E18" s="12"/>
      <c r="F18" s="159">
        <f t="shared" si="0"/>
        <v>0</v>
      </c>
      <c r="G18" s="11"/>
      <c r="H18" s="12"/>
      <c r="I18" s="159">
        <f t="shared" si="1"/>
        <v>0</v>
      </c>
      <c r="J18" s="15"/>
      <c r="K18" s="16"/>
      <c r="L18" s="160">
        <f t="shared" si="2"/>
        <v>0</v>
      </c>
      <c r="M18" s="15"/>
      <c r="N18" s="16"/>
      <c r="O18" s="161">
        <f t="shared" si="3"/>
        <v>0</v>
      </c>
      <c r="P18" s="95">
        <f t="shared" si="4"/>
        <v>0</v>
      </c>
      <c r="Q18" s="174" t="str">
        <f ca="1">IF(WEEKDAY(B18)=1,IF(DAY(B18)&lt;=6,SUM(P18:OFFSET(P18,-(DAY(B18)-1),0)),SUM(P18:OFFSET(P18,-6,0))),"")</f>
        <v/>
      </c>
      <c r="R18" s="58"/>
      <c r="S18" s="5"/>
      <c r="T18" s="181"/>
    </row>
    <row r="19" spans="1:20" s="2" customFormat="1" ht="11.25" customHeight="1" x14ac:dyDescent="0.2">
      <c r="B19" s="96">
        <f t="shared" si="5"/>
        <v>44211</v>
      </c>
      <c r="C19" s="94">
        <f t="shared" si="6"/>
        <v>44211</v>
      </c>
      <c r="D19" s="11"/>
      <c r="E19" s="12"/>
      <c r="F19" s="159">
        <f t="shared" si="0"/>
        <v>0</v>
      </c>
      <c r="G19" s="11"/>
      <c r="H19" s="12"/>
      <c r="I19" s="159">
        <f t="shared" si="1"/>
        <v>0</v>
      </c>
      <c r="J19" s="15"/>
      <c r="K19" s="16"/>
      <c r="L19" s="160">
        <f t="shared" si="2"/>
        <v>0</v>
      </c>
      <c r="M19" s="15"/>
      <c r="N19" s="16"/>
      <c r="O19" s="161">
        <f t="shared" si="3"/>
        <v>0</v>
      </c>
      <c r="P19" s="95">
        <f t="shared" si="4"/>
        <v>0</v>
      </c>
      <c r="Q19" s="174" t="str">
        <f ca="1">IF(WEEKDAY(B19)=1,IF(DAY(B19)&lt;=6,SUM(P19:OFFSET(P19,-(DAY(B19)-1),0)),SUM(P19:OFFSET(P19,-6,0))),"")</f>
        <v/>
      </c>
      <c r="R19" s="58"/>
      <c r="S19" s="5"/>
      <c r="T19" s="181"/>
    </row>
    <row r="20" spans="1:20" s="3" customFormat="1" ht="11.25" customHeight="1" x14ac:dyDescent="0.2">
      <c r="A20" s="2"/>
      <c r="B20" s="96">
        <f t="shared" si="5"/>
        <v>44212</v>
      </c>
      <c r="C20" s="94">
        <f t="shared" si="6"/>
        <v>44212</v>
      </c>
      <c r="D20" s="11"/>
      <c r="E20" s="12"/>
      <c r="F20" s="159">
        <f t="shared" si="0"/>
        <v>0</v>
      </c>
      <c r="G20" s="11"/>
      <c r="H20" s="12"/>
      <c r="I20" s="159">
        <f t="shared" si="1"/>
        <v>0</v>
      </c>
      <c r="J20" s="15"/>
      <c r="K20" s="16"/>
      <c r="L20" s="160">
        <f t="shared" si="2"/>
        <v>0</v>
      </c>
      <c r="M20" s="15"/>
      <c r="N20" s="16"/>
      <c r="O20" s="161">
        <f t="shared" si="3"/>
        <v>0</v>
      </c>
      <c r="P20" s="95">
        <f t="shared" si="4"/>
        <v>0</v>
      </c>
      <c r="Q20" s="174" t="str">
        <f ca="1">IF(WEEKDAY(B20)=1,IF(DAY(B20)&lt;=6,SUM(P20:OFFSET(P20,-(DAY(B20)-1),0)),SUM(P20:OFFSET(P20,-6,0))),"")</f>
        <v/>
      </c>
      <c r="R20" s="58"/>
      <c r="S20" s="5"/>
      <c r="T20" s="181"/>
    </row>
    <row r="21" spans="1:20" s="2" customFormat="1" ht="11.25" customHeight="1" x14ac:dyDescent="0.2">
      <c r="B21" s="96">
        <f t="shared" si="5"/>
        <v>44213</v>
      </c>
      <c r="C21" s="94">
        <f t="shared" si="6"/>
        <v>44213</v>
      </c>
      <c r="D21" s="11"/>
      <c r="E21" s="12"/>
      <c r="F21" s="159">
        <f t="shared" si="0"/>
        <v>0</v>
      </c>
      <c r="G21" s="11"/>
      <c r="H21" s="12"/>
      <c r="I21" s="159">
        <f t="shared" si="1"/>
        <v>0</v>
      </c>
      <c r="J21" s="15"/>
      <c r="K21" s="16"/>
      <c r="L21" s="160">
        <f t="shared" si="2"/>
        <v>0</v>
      </c>
      <c r="M21" s="15"/>
      <c r="N21" s="16"/>
      <c r="O21" s="161">
        <f t="shared" si="3"/>
        <v>0</v>
      </c>
      <c r="P21" s="95">
        <f t="shared" si="4"/>
        <v>0</v>
      </c>
      <c r="Q21" s="174">
        <f ca="1">IF(WEEKDAY(B21)=1,IF(DAY(B21)&lt;=6,SUM(P21:OFFSET(P21,-(DAY(B21)-1),0)),SUM(P21:OFFSET(P21,-6,0))),"")</f>
        <v>0</v>
      </c>
      <c r="R21" s="58"/>
      <c r="S21" s="5"/>
      <c r="T21" s="181"/>
    </row>
    <row r="22" spans="1:20" s="2" customFormat="1" ht="11.25" customHeight="1" x14ac:dyDescent="0.2">
      <c r="B22" s="96">
        <f t="shared" si="5"/>
        <v>44214</v>
      </c>
      <c r="C22" s="94">
        <f t="shared" si="6"/>
        <v>44214</v>
      </c>
      <c r="D22" s="11"/>
      <c r="E22" s="12"/>
      <c r="F22" s="159">
        <f t="shared" si="0"/>
        <v>0</v>
      </c>
      <c r="G22" s="11"/>
      <c r="H22" s="12"/>
      <c r="I22" s="159">
        <f t="shared" si="1"/>
        <v>0</v>
      </c>
      <c r="J22" s="15"/>
      <c r="K22" s="16"/>
      <c r="L22" s="160">
        <f t="shared" si="2"/>
        <v>0</v>
      </c>
      <c r="M22" s="15"/>
      <c r="N22" s="16"/>
      <c r="O22" s="161">
        <f t="shared" si="3"/>
        <v>0</v>
      </c>
      <c r="P22" s="95">
        <f t="shared" si="4"/>
        <v>0</v>
      </c>
      <c r="Q22" s="174" t="str">
        <f ca="1">IF(WEEKDAY(B22)=1,IF(DAY(B22)&lt;=6,SUM(P22:OFFSET(P22,-(DAY(B22)-1),0)),SUM(P22:OFFSET(P22,-6,0))),"")</f>
        <v/>
      </c>
      <c r="R22" s="58"/>
      <c r="S22" s="5"/>
      <c r="T22" s="181"/>
    </row>
    <row r="23" spans="1:20" s="2" customFormat="1" ht="11.25" customHeight="1" x14ac:dyDescent="0.2">
      <c r="B23" s="96">
        <f t="shared" si="5"/>
        <v>44215</v>
      </c>
      <c r="C23" s="94">
        <f t="shared" si="6"/>
        <v>44215</v>
      </c>
      <c r="D23" s="11"/>
      <c r="E23" s="13"/>
      <c r="F23" s="159">
        <f t="shared" si="0"/>
        <v>0</v>
      </c>
      <c r="G23" s="11"/>
      <c r="H23" s="13"/>
      <c r="I23" s="159">
        <f t="shared" si="1"/>
        <v>0</v>
      </c>
      <c r="J23" s="15"/>
      <c r="K23" s="16"/>
      <c r="L23" s="160">
        <f t="shared" si="2"/>
        <v>0</v>
      </c>
      <c r="M23" s="15"/>
      <c r="N23" s="16"/>
      <c r="O23" s="161">
        <f t="shared" si="3"/>
        <v>0</v>
      </c>
      <c r="P23" s="95">
        <f t="shared" si="4"/>
        <v>0</v>
      </c>
      <c r="Q23" s="174" t="str">
        <f ca="1">IF(WEEKDAY(B23)=1,IF(DAY(B23)&lt;=6,SUM(P23:OFFSET(P23,-(DAY(B23)-1),0)),SUM(P23:OFFSET(P23,-6,0))),"")</f>
        <v/>
      </c>
      <c r="R23" s="59"/>
      <c r="S23" s="7"/>
      <c r="T23" s="181"/>
    </row>
    <row r="24" spans="1:20" s="2" customFormat="1" ht="11.25" customHeight="1" x14ac:dyDescent="0.2">
      <c r="B24" s="96">
        <f t="shared" si="5"/>
        <v>44216</v>
      </c>
      <c r="C24" s="94">
        <f t="shared" si="6"/>
        <v>44216</v>
      </c>
      <c r="D24" s="11"/>
      <c r="E24" s="12"/>
      <c r="F24" s="159">
        <f t="shared" si="0"/>
        <v>0</v>
      </c>
      <c r="G24" s="11"/>
      <c r="H24" s="12"/>
      <c r="I24" s="159">
        <f t="shared" si="1"/>
        <v>0</v>
      </c>
      <c r="J24" s="15"/>
      <c r="K24" s="16"/>
      <c r="L24" s="160">
        <f t="shared" si="2"/>
        <v>0</v>
      </c>
      <c r="M24" s="15"/>
      <c r="N24" s="16"/>
      <c r="O24" s="161">
        <f t="shared" si="3"/>
        <v>0</v>
      </c>
      <c r="P24" s="95">
        <f t="shared" si="4"/>
        <v>0</v>
      </c>
      <c r="Q24" s="174" t="str">
        <f ca="1">IF(WEEKDAY(B24)=1,IF(DAY(B24)&lt;=6,SUM(P24:OFFSET(P24,-(DAY(B24)-1),0)),SUM(P24:OFFSET(P24,-6,0))),"")</f>
        <v/>
      </c>
      <c r="R24" s="58"/>
      <c r="S24" s="5"/>
      <c r="T24" s="181"/>
    </row>
    <row r="25" spans="1:20" s="2" customFormat="1" ht="11.25" customHeight="1" x14ac:dyDescent="0.2">
      <c r="B25" s="96">
        <f t="shared" si="5"/>
        <v>44217</v>
      </c>
      <c r="C25" s="94">
        <f t="shared" si="6"/>
        <v>44217</v>
      </c>
      <c r="D25" s="11"/>
      <c r="E25" s="12"/>
      <c r="F25" s="159">
        <f t="shared" si="0"/>
        <v>0</v>
      </c>
      <c r="G25" s="11"/>
      <c r="H25" s="12"/>
      <c r="I25" s="159">
        <f t="shared" si="1"/>
        <v>0</v>
      </c>
      <c r="J25" s="15"/>
      <c r="K25" s="16"/>
      <c r="L25" s="160">
        <f t="shared" si="2"/>
        <v>0</v>
      </c>
      <c r="M25" s="15"/>
      <c r="N25" s="16"/>
      <c r="O25" s="161">
        <f t="shared" si="3"/>
        <v>0</v>
      </c>
      <c r="P25" s="95">
        <f t="shared" si="4"/>
        <v>0</v>
      </c>
      <c r="Q25" s="174" t="str">
        <f ca="1">IF(WEEKDAY(B25)=1,IF(DAY(B25)&lt;=6,SUM(P25:OFFSET(P25,-(DAY(B25)-1),0)),SUM(P25:OFFSET(P25,-6,0))),"")</f>
        <v/>
      </c>
      <c r="R25" s="58"/>
      <c r="S25" s="5"/>
      <c r="T25" s="181"/>
    </row>
    <row r="26" spans="1:20" s="2" customFormat="1" ht="11.25" customHeight="1" x14ac:dyDescent="0.2">
      <c r="B26" s="96">
        <f t="shared" si="5"/>
        <v>44218</v>
      </c>
      <c r="C26" s="94">
        <f t="shared" si="6"/>
        <v>44218</v>
      </c>
      <c r="D26" s="11"/>
      <c r="E26" s="12"/>
      <c r="F26" s="159">
        <f t="shared" si="0"/>
        <v>0</v>
      </c>
      <c r="G26" s="11"/>
      <c r="H26" s="12"/>
      <c r="I26" s="159">
        <f t="shared" si="1"/>
        <v>0</v>
      </c>
      <c r="J26" s="15"/>
      <c r="K26" s="16"/>
      <c r="L26" s="160">
        <f t="shared" si="2"/>
        <v>0</v>
      </c>
      <c r="M26" s="15"/>
      <c r="N26" s="16"/>
      <c r="O26" s="161">
        <f t="shared" si="3"/>
        <v>0</v>
      </c>
      <c r="P26" s="95">
        <f t="shared" si="4"/>
        <v>0</v>
      </c>
      <c r="Q26" s="174" t="str">
        <f ca="1">IF(WEEKDAY(B26)=1,IF(DAY(B26)&lt;=6,SUM(P26:OFFSET(P26,-(DAY(B26)-1),0)),SUM(P26:OFFSET(P26,-6,0))),"")</f>
        <v/>
      </c>
      <c r="R26" s="58"/>
      <c r="S26" s="5"/>
      <c r="T26" s="181"/>
    </row>
    <row r="27" spans="1:20" s="3" customFormat="1" ht="11.25" customHeight="1" x14ac:dyDescent="0.2">
      <c r="A27" s="2"/>
      <c r="B27" s="96">
        <f t="shared" si="5"/>
        <v>44219</v>
      </c>
      <c r="C27" s="94">
        <f t="shared" si="6"/>
        <v>44219</v>
      </c>
      <c r="D27" s="11"/>
      <c r="E27" s="12"/>
      <c r="F27" s="159">
        <f t="shared" si="0"/>
        <v>0</v>
      </c>
      <c r="G27" s="11"/>
      <c r="H27" s="12"/>
      <c r="I27" s="159">
        <f t="shared" si="1"/>
        <v>0</v>
      </c>
      <c r="J27" s="15"/>
      <c r="K27" s="16"/>
      <c r="L27" s="160">
        <f t="shared" si="2"/>
        <v>0</v>
      </c>
      <c r="M27" s="15"/>
      <c r="N27" s="16"/>
      <c r="O27" s="161">
        <f t="shared" si="3"/>
        <v>0</v>
      </c>
      <c r="P27" s="95">
        <f t="shared" si="4"/>
        <v>0</v>
      </c>
      <c r="Q27" s="174" t="str">
        <f ca="1">IF(WEEKDAY(B27)=1,IF(DAY(B27)&lt;=6,SUM(P27:OFFSET(P27,-(DAY(B27)-1),0)),SUM(P27:OFFSET(P27,-6,0))),"")</f>
        <v/>
      </c>
      <c r="R27" s="58"/>
      <c r="S27" s="5"/>
      <c r="T27" s="181"/>
    </row>
    <row r="28" spans="1:20" s="2" customFormat="1" ht="11.25" customHeight="1" x14ac:dyDescent="0.2">
      <c r="B28" s="96">
        <f t="shared" si="5"/>
        <v>44220</v>
      </c>
      <c r="C28" s="94">
        <f t="shared" si="6"/>
        <v>44220</v>
      </c>
      <c r="D28" s="11"/>
      <c r="E28" s="12"/>
      <c r="F28" s="159">
        <f t="shared" si="0"/>
        <v>0</v>
      </c>
      <c r="G28" s="11"/>
      <c r="H28" s="12"/>
      <c r="I28" s="159">
        <f t="shared" si="1"/>
        <v>0</v>
      </c>
      <c r="J28" s="15"/>
      <c r="K28" s="16"/>
      <c r="L28" s="160">
        <f t="shared" si="2"/>
        <v>0</v>
      </c>
      <c r="M28" s="15"/>
      <c r="N28" s="16"/>
      <c r="O28" s="161">
        <f t="shared" si="3"/>
        <v>0</v>
      </c>
      <c r="P28" s="95">
        <f t="shared" si="4"/>
        <v>0</v>
      </c>
      <c r="Q28" s="174">
        <f ca="1">IF(WEEKDAY(B28)=1,IF(DAY(B28)&lt;=6,SUM(P28:OFFSET(P28,-(DAY(B28)-1),0)),SUM(P28:OFFSET(P28,-6,0))),"")</f>
        <v>0</v>
      </c>
      <c r="R28" s="58"/>
      <c r="S28" s="5"/>
      <c r="T28" s="181"/>
    </row>
    <row r="29" spans="1:20" s="2" customFormat="1" ht="11.25" customHeight="1" x14ac:dyDescent="0.2">
      <c r="B29" s="96">
        <f t="shared" si="5"/>
        <v>44221</v>
      </c>
      <c r="C29" s="94">
        <f t="shared" si="6"/>
        <v>44221</v>
      </c>
      <c r="D29" s="11"/>
      <c r="E29" s="12"/>
      <c r="F29" s="159">
        <f t="shared" si="0"/>
        <v>0</v>
      </c>
      <c r="G29" s="11"/>
      <c r="H29" s="12"/>
      <c r="I29" s="159">
        <f t="shared" si="1"/>
        <v>0</v>
      </c>
      <c r="J29" s="15"/>
      <c r="K29" s="16"/>
      <c r="L29" s="160">
        <f t="shared" si="2"/>
        <v>0</v>
      </c>
      <c r="M29" s="15"/>
      <c r="N29" s="16"/>
      <c r="O29" s="161">
        <f t="shared" si="3"/>
        <v>0</v>
      </c>
      <c r="P29" s="95">
        <f t="shared" si="4"/>
        <v>0</v>
      </c>
      <c r="Q29" s="174" t="str">
        <f ca="1">IF(WEEKDAY(B29)=1,IF(DAY(B29)&lt;=6,SUM(P29:OFFSET(P29,-(DAY(B29)-1),0)),SUM(P29:OFFSET(P29,-6,0))),"")</f>
        <v/>
      </c>
      <c r="R29" s="58"/>
      <c r="S29" s="5"/>
      <c r="T29" s="181"/>
    </row>
    <row r="30" spans="1:20" s="2" customFormat="1" ht="11.25" customHeight="1" x14ac:dyDescent="0.2">
      <c r="B30" s="96">
        <f t="shared" si="5"/>
        <v>44222</v>
      </c>
      <c r="C30" s="94">
        <f t="shared" si="6"/>
        <v>44222</v>
      </c>
      <c r="D30" s="11"/>
      <c r="E30" s="13"/>
      <c r="F30" s="159">
        <f t="shared" si="0"/>
        <v>0</v>
      </c>
      <c r="G30" s="11"/>
      <c r="H30" s="13"/>
      <c r="I30" s="159">
        <f t="shared" si="1"/>
        <v>0</v>
      </c>
      <c r="J30" s="15"/>
      <c r="K30" s="16"/>
      <c r="L30" s="160">
        <f t="shared" si="2"/>
        <v>0</v>
      </c>
      <c r="M30" s="15"/>
      <c r="N30" s="16"/>
      <c r="O30" s="161">
        <f t="shared" si="3"/>
        <v>0</v>
      </c>
      <c r="P30" s="95">
        <f t="shared" si="4"/>
        <v>0</v>
      </c>
      <c r="Q30" s="174" t="str">
        <f ca="1">IF(WEEKDAY(B30)=1,IF(DAY(B30)&lt;=6,SUM(P30:OFFSET(P30,-(DAY(B30)-1),0)),SUM(P30:OFFSET(P30,-6,0))),"")</f>
        <v/>
      </c>
      <c r="R30" s="59"/>
      <c r="S30" s="7"/>
      <c r="T30" s="181"/>
    </row>
    <row r="31" spans="1:20" s="2" customFormat="1" ht="11.25" customHeight="1" x14ac:dyDescent="0.2">
      <c r="B31" s="96">
        <f t="shared" si="5"/>
        <v>44223</v>
      </c>
      <c r="C31" s="94">
        <f t="shared" si="6"/>
        <v>44223</v>
      </c>
      <c r="D31" s="11"/>
      <c r="E31" s="12"/>
      <c r="F31" s="159">
        <f t="shared" si="0"/>
        <v>0</v>
      </c>
      <c r="G31" s="11"/>
      <c r="H31" s="12"/>
      <c r="I31" s="159">
        <f t="shared" si="1"/>
        <v>0</v>
      </c>
      <c r="J31" s="15"/>
      <c r="K31" s="16"/>
      <c r="L31" s="160">
        <f t="shared" si="2"/>
        <v>0</v>
      </c>
      <c r="M31" s="15"/>
      <c r="N31" s="16"/>
      <c r="O31" s="161">
        <f t="shared" si="3"/>
        <v>0</v>
      </c>
      <c r="P31" s="95">
        <f t="shared" si="4"/>
        <v>0</v>
      </c>
      <c r="Q31" s="174" t="str">
        <f ca="1">IF(WEEKDAY(B31)=1,IF(DAY(B31)&lt;=6,SUM(P31:OFFSET(P31,-(DAY(B31)-1),0)),SUM(P31:OFFSET(P31,-6,0))),"")</f>
        <v/>
      </c>
      <c r="R31" s="58"/>
      <c r="S31" s="5"/>
      <c r="T31" s="181"/>
    </row>
    <row r="32" spans="1:20" s="2" customFormat="1" ht="11.25" customHeight="1" x14ac:dyDescent="0.2">
      <c r="B32" s="96">
        <f t="shared" si="5"/>
        <v>44224</v>
      </c>
      <c r="C32" s="94">
        <f t="shared" si="6"/>
        <v>44224</v>
      </c>
      <c r="D32" s="11"/>
      <c r="E32" s="12"/>
      <c r="F32" s="159">
        <f t="shared" si="0"/>
        <v>0</v>
      </c>
      <c r="G32" s="11"/>
      <c r="H32" s="12"/>
      <c r="I32" s="159">
        <f t="shared" si="1"/>
        <v>0</v>
      </c>
      <c r="J32" s="15"/>
      <c r="K32" s="16"/>
      <c r="L32" s="160">
        <f t="shared" si="2"/>
        <v>0</v>
      </c>
      <c r="M32" s="15"/>
      <c r="N32" s="16"/>
      <c r="O32" s="161">
        <f t="shared" si="3"/>
        <v>0</v>
      </c>
      <c r="P32" s="95">
        <f t="shared" si="4"/>
        <v>0</v>
      </c>
      <c r="Q32" s="174" t="str">
        <f ca="1">IF(WEEKDAY(B32)=1,IF(DAY(B32)&lt;=6,SUM(P32:OFFSET(P32,-(DAY(B32)-1),0)),SUM(P32:OFFSET(P32,-6,0))),"")</f>
        <v/>
      </c>
      <c r="R32" s="58"/>
      <c r="S32" s="5"/>
      <c r="T32" s="181"/>
    </row>
    <row r="33" spans="1:20" s="2" customFormat="1" ht="11.25" customHeight="1" x14ac:dyDescent="0.2">
      <c r="B33" s="96">
        <f t="shared" si="5"/>
        <v>44225</v>
      </c>
      <c r="C33" s="94">
        <f t="shared" si="6"/>
        <v>44225</v>
      </c>
      <c r="D33" s="11"/>
      <c r="E33" s="12"/>
      <c r="F33" s="159">
        <f t="shared" si="0"/>
        <v>0</v>
      </c>
      <c r="G33" s="11"/>
      <c r="H33" s="12"/>
      <c r="I33" s="159">
        <f t="shared" si="1"/>
        <v>0</v>
      </c>
      <c r="J33" s="15"/>
      <c r="K33" s="16"/>
      <c r="L33" s="160">
        <f t="shared" si="2"/>
        <v>0</v>
      </c>
      <c r="M33" s="15"/>
      <c r="N33" s="16"/>
      <c r="O33" s="161">
        <f t="shared" si="3"/>
        <v>0</v>
      </c>
      <c r="P33" s="95">
        <f t="shared" si="4"/>
        <v>0</v>
      </c>
      <c r="Q33" s="174" t="str">
        <f ca="1">IF(WEEKDAY(B33)=1,IF(DAY(B33)&lt;=6,SUM(P33:OFFSET(P33,-(DAY(B33)-1),0)),SUM(P33:OFFSET(P33,-6,0))),"")</f>
        <v/>
      </c>
      <c r="R33" s="58"/>
      <c r="S33" s="5"/>
      <c r="T33" s="181"/>
    </row>
    <row r="34" spans="1:20" s="3" customFormat="1" ht="11.25" customHeight="1" x14ac:dyDescent="0.2">
      <c r="A34" s="2"/>
      <c r="B34" s="96">
        <f t="shared" si="5"/>
        <v>44226</v>
      </c>
      <c r="C34" s="94">
        <f t="shared" si="6"/>
        <v>44226</v>
      </c>
      <c r="D34" s="11"/>
      <c r="E34" s="12"/>
      <c r="F34" s="159">
        <f t="shared" si="0"/>
        <v>0</v>
      </c>
      <c r="G34" s="11"/>
      <c r="H34" s="12"/>
      <c r="I34" s="159">
        <f t="shared" si="1"/>
        <v>0</v>
      </c>
      <c r="J34" s="15"/>
      <c r="K34" s="16"/>
      <c r="L34" s="160">
        <f t="shared" si="2"/>
        <v>0</v>
      </c>
      <c r="M34" s="15"/>
      <c r="N34" s="16"/>
      <c r="O34" s="161">
        <f t="shared" si="3"/>
        <v>0</v>
      </c>
      <c r="P34" s="95">
        <f t="shared" si="4"/>
        <v>0</v>
      </c>
      <c r="Q34" s="174" t="str">
        <f ca="1">IF(WEEKDAY(B34)=1,IF(DAY(B34)&lt;=6,SUM(P34:OFFSET(P34,-(DAY(B34)-1),0)),SUM(P34:OFFSET(P34,-6,0))),"")</f>
        <v/>
      </c>
      <c r="R34" s="58"/>
      <c r="S34" s="5"/>
      <c r="T34" s="181"/>
    </row>
    <row r="35" spans="1:20" s="2" customFormat="1" ht="11.25" customHeight="1" thickBot="1" x14ac:dyDescent="0.25">
      <c r="B35" s="97">
        <f t="shared" si="5"/>
        <v>44227</v>
      </c>
      <c r="C35" s="98">
        <f>C34+1</f>
        <v>44227</v>
      </c>
      <c r="D35" s="17"/>
      <c r="E35" s="18"/>
      <c r="F35" s="162">
        <f t="shared" si="0"/>
        <v>0</v>
      </c>
      <c r="G35" s="17"/>
      <c r="H35" s="18"/>
      <c r="I35" s="162">
        <f t="shared" si="1"/>
        <v>0</v>
      </c>
      <c r="J35" s="19"/>
      <c r="K35" s="20"/>
      <c r="L35" s="163">
        <f t="shared" si="2"/>
        <v>0</v>
      </c>
      <c r="M35" s="19"/>
      <c r="N35" s="20"/>
      <c r="O35" s="162">
        <f t="shared" si="3"/>
        <v>0</v>
      </c>
      <c r="P35" s="99">
        <f t="shared" si="4"/>
        <v>0</v>
      </c>
      <c r="Q35" s="175">
        <f ca="1">IF(WEEKDAY(B35)=1,IF(DAY(B35)&lt;=6,SUM(P35:OFFSET(P35,-(DAY(B35)-1),0)),SUM(P35:OFFSET(P35,-6,0))),"")</f>
        <v>0</v>
      </c>
      <c r="R35" s="60"/>
      <c r="S35" s="33"/>
      <c r="T35" s="182">
        <f ca="1">IF(WEEKDAY(B35)=1,0,SUM(P35:OFFSET(P35,-(WEEKDAY(B35)-2),0)))</f>
        <v>0</v>
      </c>
    </row>
    <row r="36" spans="1:20" ht="14.25" customHeight="1" thickTop="1" x14ac:dyDescent="0.25">
      <c r="A36" s="2"/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79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49"/>
      <c r="H37" s="78"/>
      <c r="I37" s="78"/>
      <c r="J37" s="78"/>
      <c r="K37" s="78"/>
      <c r="L37" s="106"/>
      <c r="M37" s="106"/>
      <c r="N37" s="107" t="s">
        <v>13</v>
      </c>
      <c r="O37" s="106"/>
      <c r="P37" s="8">
        <f>SUM(P5:P35)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149"/>
      <c r="H38" s="78"/>
      <c r="I38" s="78"/>
      <c r="J38" s="78"/>
      <c r="K38" s="78"/>
      <c r="L38" s="188" t="s">
        <v>35</v>
      </c>
      <c r="M38" s="188"/>
      <c r="N38" s="188"/>
      <c r="O38" s="106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106"/>
      <c r="P39" s="110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87" t="s">
        <v>7</v>
      </c>
      <c r="E40" s="187"/>
      <c r="F40" s="187"/>
      <c r="G40" s="111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106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  <row r="46" spans="1:20" hidden="1" x14ac:dyDescent="0.25"/>
    <row r="47" spans="1:20" hidden="1" x14ac:dyDescent="0.25"/>
    <row r="48" spans="1:20" hidden="1" x14ac:dyDescent="0.25"/>
  </sheetData>
  <sheetProtection sheet="1" objects="1" scenarios="1" selectLockedCells="1"/>
  <mergeCells count="11">
    <mergeCell ref="Q1:S1"/>
    <mergeCell ref="H2:K2"/>
    <mergeCell ref="M2:N2"/>
    <mergeCell ref="Q2:S2"/>
    <mergeCell ref="D1:G1"/>
    <mergeCell ref="D3:O3"/>
    <mergeCell ref="D40:F40"/>
    <mergeCell ref="L38:N38"/>
    <mergeCell ref="M40:N40"/>
    <mergeCell ref="H1:K1"/>
    <mergeCell ref="M1:N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38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september!B34+1</f>
        <v>44470</v>
      </c>
      <c r="C5" s="127">
        <f>september!C34+1</f>
        <v>44470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IF(WEEKDAY(B5)=1,IF(DAY(B5)&lt;=6,SUM(P5:OFFSET(P5,-(DAY(B5)-1),0))+september!$T$34,SUM(P5:OFFSET(P5,-6,0))),"")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44471</v>
      </c>
      <c r="C6" s="128">
        <f>C5+1</f>
        <v>44471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44472</v>
      </c>
      <c r="C7" s="128">
        <f t="shared" ref="C7:C35" si="6">C6+1</f>
        <v>44472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>
        <f ca="1">IF(WEEKDAY(B7)=1,IF(DAY(B7)&lt;=6,SUM(P7:OFFSET(P7,-(DAY(B7)-1),0)),SUM(P7:OFFSET(P7,-6,0))),"")</f>
        <v>0</v>
      </c>
      <c r="R7" s="65"/>
      <c r="S7" s="27"/>
      <c r="T7" s="181"/>
    </row>
    <row r="8" spans="2:20" s="2" customFormat="1" ht="11.25" customHeight="1" x14ac:dyDescent="0.2">
      <c r="B8" s="96">
        <f t="shared" si="5"/>
        <v>44473</v>
      </c>
      <c r="C8" s="128">
        <f t="shared" si="6"/>
        <v>44473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44474</v>
      </c>
      <c r="C9" s="128">
        <f t="shared" si="6"/>
        <v>44474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44475</v>
      </c>
      <c r="C10" s="128">
        <f t="shared" si="6"/>
        <v>44475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44476</v>
      </c>
      <c r="C11" s="128">
        <f t="shared" si="6"/>
        <v>44476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44477</v>
      </c>
      <c r="C12" s="128">
        <f t="shared" si="6"/>
        <v>44477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44478</v>
      </c>
      <c r="C13" s="128">
        <f t="shared" si="6"/>
        <v>44478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44479</v>
      </c>
      <c r="C14" s="128">
        <f t="shared" si="6"/>
        <v>44479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IF(WEEKDAY(B14)=1,IF(DAY(B14)&lt;=6,SUM(P14:OFFSET(P14,-(DAY(B14)-1),0)),SUM(P14:OFFSET(P14,-6,0))),"")</f>
        <v>0</v>
      </c>
      <c r="R14" s="65"/>
      <c r="S14" s="26"/>
      <c r="T14" s="181"/>
    </row>
    <row r="15" spans="2:20" s="2" customFormat="1" ht="11.25" customHeight="1" x14ac:dyDescent="0.2">
      <c r="B15" s="96">
        <f t="shared" si="5"/>
        <v>44480</v>
      </c>
      <c r="C15" s="128">
        <f t="shared" si="6"/>
        <v>44480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44481</v>
      </c>
      <c r="C16" s="128">
        <f t="shared" si="6"/>
        <v>44481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44482</v>
      </c>
      <c r="C17" s="128">
        <f t="shared" si="6"/>
        <v>44482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44483</v>
      </c>
      <c r="C18" s="128">
        <f t="shared" si="6"/>
        <v>44483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44484</v>
      </c>
      <c r="C19" s="128">
        <f t="shared" si="6"/>
        <v>44484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44485</v>
      </c>
      <c r="C20" s="128">
        <f t="shared" si="6"/>
        <v>44485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44486</v>
      </c>
      <c r="C21" s="128">
        <f t="shared" si="6"/>
        <v>44486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IF(WEEKDAY(B21)=1,IF(DAY(B21)&lt;=6,SUM(P21:OFFSET(P21,-(DAY(B21)-1),0)),SUM(P21:OFFSET(P21,-6,0))),"")</f>
        <v>0</v>
      </c>
      <c r="R21" s="65"/>
      <c r="S21" s="26"/>
      <c r="T21" s="181"/>
    </row>
    <row r="22" spans="2:20" s="2" customFormat="1" ht="11.25" customHeight="1" x14ac:dyDescent="0.2">
      <c r="B22" s="96">
        <f t="shared" si="5"/>
        <v>44487</v>
      </c>
      <c r="C22" s="128">
        <f t="shared" si="6"/>
        <v>44487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44488</v>
      </c>
      <c r="C23" s="128">
        <f t="shared" si="6"/>
        <v>44488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44489</v>
      </c>
      <c r="C24" s="128">
        <f t="shared" si="6"/>
        <v>44489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44490</v>
      </c>
      <c r="C25" s="128">
        <f t="shared" si="6"/>
        <v>44490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44491</v>
      </c>
      <c r="C26" s="128">
        <f t="shared" si="6"/>
        <v>44491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44492</v>
      </c>
      <c r="C27" s="128">
        <f t="shared" si="6"/>
        <v>44492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44493</v>
      </c>
      <c r="C28" s="128">
        <f t="shared" si="6"/>
        <v>44493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5"/>
      <c r="S28" s="26"/>
      <c r="T28" s="181"/>
    </row>
    <row r="29" spans="2:20" s="2" customFormat="1" ht="11.25" customHeight="1" x14ac:dyDescent="0.2">
      <c r="B29" s="96">
        <f t="shared" si="5"/>
        <v>44494</v>
      </c>
      <c r="C29" s="128">
        <f t="shared" si="6"/>
        <v>44494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44495</v>
      </c>
      <c r="C30" s="128">
        <f t="shared" si="6"/>
        <v>44495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44496</v>
      </c>
      <c r="C31" s="128">
        <f t="shared" si="6"/>
        <v>44496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44497</v>
      </c>
      <c r="C32" s="128">
        <f t="shared" si="6"/>
        <v>44497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44498</v>
      </c>
      <c r="C33" s="128">
        <f t="shared" si="6"/>
        <v>44498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44499</v>
      </c>
      <c r="C34" s="128">
        <f t="shared" si="6"/>
        <v>44499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44500</v>
      </c>
      <c r="C35" s="135">
        <f t="shared" si="6"/>
        <v>44500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>
        <f ca="1">IF(WEEKDAY(B35)=1,IF(DAY(B35)&lt;=6,SUM(P35:OFFSET(P35,-(DAY(B35)-1),0)),SUM(P35:OFFSET(P35,-6,0))),"")</f>
        <v>0</v>
      </c>
      <c r="R35" s="67"/>
      <c r="S35" s="37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september!G40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22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oktober!B35+1</f>
        <v>44501</v>
      </c>
      <c r="C5" s="127">
        <f>oktober!C35+1</f>
        <v>44501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IF(WEEKDAY(B5)=1,IF(DAY(B5)&lt;=6,SUM(P5:OFFSET(P5,-(DAY(B5)-1),0))+oktober!$T$34,SUM(P5:OFFSET(P5,-6,0))),"")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44502</v>
      </c>
      <c r="C6" s="128">
        <f>C5+1</f>
        <v>44502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IF(WEEKDAY(B6)=1,IF(DAY(B6)&lt;=6,SUM(P6:OFFSET(P6,-(DAY(B6)-1),0))+oktober!$T$34,SUM(P6:OFFSET(P6,-6,0))),"")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44503</v>
      </c>
      <c r="C7" s="128">
        <f t="shared" ref="C7:C34" si="6">C6+1</f>
        <v>44503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IF(WEEKDAY(B7)=1,IF(DAY(B7)&lt;=6,SUM(P7:OFFSET(P7,-(DAY(B7)-1),0))+oktober!$T$34,SUM(P7:OFFSET(P7,-6,0))),"")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44504</v>
      </c>
      <c r="C8" s="128">
        <f t="shared" si="6"/>
        <v>44504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IF(WEEKDAY(B8)=1,IF(DAY(B8)&lt;=6,SUM(P8:OFFSET(P8,-(DAY(B8)-1),0))+oktober!$T$34,SUM(P8:OFFSET(P8,-6,0))),"")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44505</v>
      </c>
      <c r="C9" s="128">
        <f t="shared" si="6"/>
        <v>44505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IF(WEEKDAY(B9)=1,IF(DAY(B9)&lt;=6,SUM(P9:OFFSET(P9,-(DAY(B9)-1),0))+oktober!$T$34,SUM(P9:OFFSET(P9,-6,0))),"")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44506</v>
      </c>
      <c r="C10" s="128">
        <f t="shared" si="6"/>
        <v>44506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IF(WEEKDAY(B10)=1,IF(DAY(B10)&lt;=6,SUM(P10:OFFSET(P10,-(DAY(B10)-1),0))+oktober!$T$34,SUM(P10:OFFSET(P10,-6,0))),"")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44507</v>
      </c>
      <c r="C11" s="128">
        <f t="shared" si="6"/>
        <v>44507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>
        <f ca="1">IF(WEEKDAY(B11)=1,IF(DAY(B11)&lt;=6,SUM(P11:OFFSET(P11,-(DAY(B11)-1),0))+oktober!$T$34,SUM(P11:OFFSET(P11,-6,0))),"")</f>
        <v>0</v>
      </c>
      <c r="R11" s="65"/>
      <c r="S11" s="26"/>
      <c r="T11" s="181"/>
    </row>
    <row r="12" spans="2:20" s="2" customFormat="1" ht="11.25" customHeight="1" x14ac:dyDescent="0.2">
      <c r="B12" s="96">
        <f t="shared" si="5"/>
        <v>44508</v>
      </c>
      <c r="C12" s="128">
        <f t="shared" si="6"/>
        <v>44508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IF(WEEKDAY(B12)=1,IF(DAY(B12)&lt;=6,SUM(P12:OFFSET(P12,-(DAY(B12)-1),0))+oktober!$T$34,SUM(P12:OFFSET(P12,-6,0))),"")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44509</v>
      </c>
      <c r="C13" s="128">
        <f t="shared" si="6"/>
        <v>44509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IF(WEEKDAY(B13)=1,IF(DAY(B13)&lt;=6,SUM(P13:OFFSET(P13,-(DAY(B13)-1),0))+oktober!$T$34,SUM(P13:OFFSET(P13,-6,0))),"")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44510</v>
      </c>
      <c r="C14" s="128">
        <f t="shared" si="6"/>
        <v>44510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IF(WEEKDAY(B14)=1,IF(DAY(B14)&lt;=6,SUM(P14:OFFSET(P14,-(DAY(B14)-1),0))+oktober!$T$34,SUM(P14:OFFSET(P14,-6,0))),"")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44511</v>
      </c>
      <c r="C15" s="128">
        <f t="shared" si="6"/>
        <v>44511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IF(WEEKDAY(B15)=1,IF(DAY(B15)&lt;=6,SUM(P15:OFFSET(P15,-(DAY(B15)-1),0))+oktober!$T$34,SUM(P15:OFFSET(P15,-6,0))),"")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44512</v>
      </c>
      <c r="C16" s="128">
        <f t="shared" si="6"/>
        <v>44512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IF(WEEKDAY(B16)=1,IF(DAY(B16)&lt;=6,SUM(P16:OFFSET(P16,-(DAY(B16)-1),0))+oktober!$T$34,SUM(P16:OFFSET(P16,-6,0))),"")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44513</v>
      </c>
      <c r="C17" s="128">
        <f t="shared" si="6"/>
        <v>44513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IF(WEEKDAY(B17)=1,IF(DAY(B17)&lt;=6,SUM(P17:OFFSET(P17,-(DAY(B17)-1),0))+oktober!$T$34,SUM(P17:OFFSET(P17,-6,0))),"")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44514</v>
      </c>
      <c r="C18" s="128">
        <f t="shared" si="6"/>
        <v>44514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>
        <f ca="1">IF(WEEKDAY(B18)=1,IF(DAY(B18)&lt;=6,SUM(P18:OFFSET(P18,-(DAY(B18)-1),0))+oktober!$T$34,SUM(P18:OFFSET(P18,-6,0))),"")</f>
        <v>0</v>
      </c>
      <c r="R18" s="65"/>
      <c r="S18" s="26"/>
      <c r="T18" s="181"/>
    </row>
    <row r="19" spans="2:20" s="2" customFormat="1" ht="11.25" customHeight="1" x14ac:dyDescent="0.2">
      <c r="B19" s="96">
        <f t="shared" si="5"/>
        <v>44515</v>
      </c>
      <c r="C19" s="128">
        <f t="shared" si="6"/>
        <v>44515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44516</v>
      </c>
      <c r="C20" s="128">
        <f t="shared" si="6"/>
        <v>44516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44517</v>
      </c>
      <c r="C21" s="128">
        <f t="shared" si="6"/>
        <v>44517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44518</v>
      </c>
      <c r="C22" s="128">
        <f t="shared" si="6"/>
        <v>44518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44519</v>
      </c>
      <c r="C23" s="128">
        <f t="shared" si="6"/>
        <v>44519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44520</v>
      </c>
      <c r="C24" s="128">
        <f t="shared" si="6"/>
        <v>44520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44521</v>
      </c>
      <c r="C25" s="128">
        <f t="shared" si="6"/>
        <v>44521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>
        <f ca="1">IF(WEEKDAY(B25)=1,IF(DAY(B25)&lt;=6,SUM(P25:OFFSET(P25,-(DAY(B25)-1),0)),SUM(P25:OFFSET(P25,-6,0))),"")</f>
        <v>0</v>
      </c>
      <c r="R25" s="65"/>
      <c r="S25" s="26"/>
      <c r="T25" s="181"/>
    </row>
    <row r="26" spans="2:20" s="2" customFormat="1" ht="11.25" customHeight="1" x14ac:dyDescent="0.2">
      <c r="B26" s="96">
        <f t="shared" si="5"/>
        <v>44522</v>
      </c>
      <c r="C26" s="128">
        <f t="shared" si="6"/>
        <v>44522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44523</v>
      </c>
      <c r="C27" s="128">
        <f t="shared" si="6"/>
        <v>44523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44524</v>
      </c>
      <c r="C28" s="128">
        <f t="shared" si="6"/>
        <v>44524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44525</v>
      </c>
      <c r="C29" s="128">
        <f t="shared" si="6"/>
        <v>44525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44526</v>
      </c>
      <c r="C30" s="128">
        <f t="shared" si="6"/>
        <v>44526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44527</v>
      </c>
      <c r="C31" s="128">
        <f t="shared" si="6"/>
        <v>44527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44528</v>
      </c>
      <c r="C32" s="128">
        <f t="shared" si="6"/>
        <v>44528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>
        <f ca="1">IF(WEEKDAY(B32)=1,IF(DAY(B32)&lt;=6,SUM(P32:OFFSET(P32,-(DAY(B32)-1),0)),SUM(P32:OFFSET(P32,-6,0))),"")</f>
        <v>0</v>
      </c>
      <c r="R32" s="65"/>
      <c r="S32" s="26"/>
      <c r="T32" s="181"/>
    </row>
    <row r="33" spans="2:20" s="2" customFormat="1" ht="11.25" customHeight="1" x14ac:dyDescent="0.2">
      <c r="B33" s="96">
        <f t="shared" si="5"/>
        <v>44529</v>
      </c>
      <c r="C33" s="128">
        <f t="shared" si="6"/>
        <v>44529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44530</v>
      </c>
      <c r="C34" s="129">
        <f t="shared" si="6"/>
        <v>44530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oktober!G40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37</v>
      </c>
      <c r="N2" s="198"/>
      <c r="O2" s="79">
        <f>januari!O2</f>
        <v>2021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november!B34+1</f>
        <v>44531</v>
      </c>
      <c r="C5" s="116">
        <f>november!C34+1</f>
        <v>44531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IF(WEEKDAY(B5)=1,IF(DAY(B5)&lt;=6,SUM(P5:OFFSET(P5,-(DAY(B5)-1),0))+november!$T$35,SUM(P5:OFFSET(P5,-6,0))),"")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44532</v>
      </c>
      <c r="C6" s="94">
        <f>C5+1</f>
        <v>44532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IF(WEEKDAY(B6)=1,IF(DAY(B6)&lt;=6,SUM(P6:OFFSET(P6,-(DAY(B6)-1),0))+november!$T$35,SUM(P6:OFFSET(P6,-6,0))),"")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5" si="5">B6+1</f>
        <v>44533</v>
      </c>
      <c r="C7" s="94">
        <f t="shared" ref="C7:C35" si="6">C6+1</f>
        <v>44533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IF(WEEKDAY(B7)=1,IF(DAY(B7)&lt;=6,SUM(P7:OFFSET(P7,-(DAY(B7)-1),0))+november!$T$35,SUM(P7:OFFSET(P7,-6,0))),"")</f>
        <v/>
      </c>
      <c r="R7" s="61"/>
      <c r="S7" s="23"/>
      <c r="T7" s="181"/>
    </row>
    <row r="8" spans="1:20" s="3" customFormat="1" ht="11.25" customHeight="1" x14ac:dyDescent="0.2">
      <c r="A8" s="2"/>
      <c r="B8" s="93">
        <f t="shared" si="5"/>
        <v>44534</v>
      </c>
      <c r="C8" s="94">
        <f t="shared" si="6"/>
        <v>44534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IF(WEEKDAY(B8)=1,IF(DAY(B8)&lt;=6,SUM(P8:OFFSET(P8,-(DAY(B8)-1),0))+november!$T$35,SUM(P8:OFFSET(P8,-6,0))),"")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44535</v>
      </c>
      <c r="C9" s="94">
        <f t="shared" si="6"/>
        <v>44535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>
        <f ca="1">IF(WEEKDAY(B9)=1,IF(DAY(B9)&lt;=6,SUM(P9:OFFSET(P9,-(DAY(B9)-1),0))+november!$T$35,SUM(P9:OFFSET(P9,-6,0))),"")</f>
        <v>0</v>
      </c>
      <c r="R9" s="61"/>
      <c r="S9" s="22"/>
      <c r="T9" s="181"/>
    </row>
    <row r="10" spans="1:20" s="2" customFormat="1" ht="11.25" customHeight="1" x14ac:dyDescent="0.2">
      <c r="B10" s="93">
        <f t="shared" si="5"/>
        <v>44536</v>
      </c>
      <c r="C10" s="94">
        <f t="shared" si="6"/>
        <v>44536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IF(WEEKDAY(B10)=1,IF(DAY(B10)&lt;=6,SUM(P10:OFFSET(P10,-(DAY(B10)-1),0))+november!$T$35,SUM(P10:OFFSET(P10,-6,0))),"")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44537</v>
      </c>
      <c r="C11" s="94">
        <f t="shared" si="6"/>
        <v>44537</v>
      </c>
      <c r="D11" s="40"/>
      <c r="E11" s="41"/>
      <c r="F11" s="164">
        <f t="shared" si="0"/>
        <v>0</v>
      </c>
      <c r="G11" s="40"/>
      <c r="H11" s="41"/>
      <c r="I11" s="164">
        <f t="shared" si="1"/>
        <v>0</v>
      </c>
      <c r="J11" s="40"/>
      <c r="K11" s="41"/>
      <c r="L11" s="164">
        <f t="shared" si="2"/>
        <v>0</v>
      </c>
      <c r="M11" s="40"/>
      <c r="N11" s="41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IF(WEEKDAY(B11)=1,IF(DAY(B11)&lt;=6,SUM(P11:OFFSET(P11,-(DAY(B11)-1),0))+november!$T$35,SUM(P11:OFFSET(P11,-6,0))),"")</f>
        <v/>
      </c>
      <c r="R11" s="62"/>
      <c r="S11" s="24"/>
      <c r="T11" s="181"/>
    </row>
    <row r="12" spans="1:20" s="2" customFormat="1" ht="11.25" customHeight="1" x14ac:dyDescent="0.2">
      <c r="B12" s="93">
        <f t="shared" si="5"/>
        <v>44538</v>
      </c>
      <c r="C12" s="94">
        <f t="shared" si="6"/>
        <v>44538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IF(WEEKDAY(B12)=1,IF(DAY(B12)&lt;=6,SUM(P12:OFFSET(P12,-(DAY(B12)-1),0))+november!$T$35,SUM(P12:OFFSET(P12,-6,0))),"")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44539</v>
      </c>
      <c r="C13" s="94">
        <f t="shared" si="6"/>
        <v>44539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IF(WEEKDAY(B13)=1,IF(DAY(B13)&lt;=6,SUM(P13:OFFSET(P13,-(DAY(B13)-1),0))+november!$T$35,SUM(P13:OFFSET(P13,-6,0))),"")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44540</v>
      </c>
      <c r="C14" s="94">
        <f t="shared" si="6"/>
        <v>44540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IF(WEEKDAY(B14)=1,IF(DAY(B14)&lt;=6,SUM(P14:OFFSET(P14,-(DAY(B14)-1),0))+november!$T$35,SUM(P14:OFFSET(P14,-6,0))),"")</f>
        <v/>
      </c>
      <c r="R14" s="61"/>
      <c r="S14" s="22"/>
      <c r="T14" s="181"/>
    </row>
    <row r="15" spans="1:20" s="3" customFormat="1" ht="11.25" customHeight="1" x14ac:dyDescent="0.2">
      <c r="A15" s="2"/>
      <c r="B15" s="93">
        <f t="shared" si="5"/>
        <v>44541</v>
      </c>
      <c r="C15" s="94">
        <f t="shared" si="6"/>
        <v>44541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IF(WEEKDAY(B15)=1,IF(DAY(B15)&lt;=6,SUM(P15:OFFSET(P15,-(DAY(B15)-1),0))+november!$T$35,SUM(P15:OFFSET(P15,-6,0))),"")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44542</v>
      </c>
      <c r="C16" s="94">
        <f t="shared" si="6"/>
        <v>44542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IF(WEEKDAY(B16)=1,IF(DAY(B16)&lt;=6,SUM(P16:OFFSET(P16,-(DAY(B16)-1),0))+november!$T$35,SUM(P16:OFFSET(P16,-6,0))),"")</f>
        <v>0</v>
      </c>
      <c r="R16" s="61"/>
      <c r="S16" s="22"/>
      <c r="T16" s="181"/>
    </row>
    <row r="17" spans="1:20" s="2" customFormat="1" ht="11.25" customHeight="1" x14ac:dyDescent="0.2">
      <c r="B17" s="93">
        <f t="shared" si="5"/>
        <v>44543</v>
      </c>
      <c r="C17" s="94">
        <f t="shared" si="6"/>
        <v>44543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1"/>
      <c r="S17" s="22"/>
      <c r="T17" s="181"/>
    </row>
    <row r="18" spans="1:20" s="2" customFormat="1" ht="11.25" customHeight="1" x14ac:dyDescent="0.2">
      <c r="B18" s="93">
        <f t="shared" si="5"/>
        <v>44544</v>
      </c>
      <c r="C18" s="94">
        <f t="shared" si="6"/>
        <v>44544</v>
      </c>
      <c r="D18" s="40"/>
      <c r="E18" s="41"/>
      <c r="F18" s="164">
        <f t="shared" si="0"/>
        <v>0</v>
      </c>
      <c r="G18" s="40"/>
      <c r="H18" s="41"/>
      <c r="I18" s="164">
        <f t="shared" si="1"/>
        <v>0</v>
      </c>
      <c r="J18" s="40"/>
      <c r="K18" s="41"/>
      <c r="L18" s="164">
        <f t="shared" si="2"/>
        <v>0</v>
      </c>
      <c r="M18" s="40"/>
      <c r="N18" s="41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2"/>
      <c r="S18" s="24"/>
      <c r="T18" s="181"/>
    </row>
    <row r="19" spans="1:20" s="2" customFormat="1" ht="11.25" customHeight="1" x14ac:dyDescent="0.2">
      <c r="B19" s="93">
        <f t="shared" si="5"/>
        <v>44545</v>
      </c>
      <c r="C19" s="94">
        <f t="shared" si="6"/>
        <v>44545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44546</v>
      </c>
      <c r="C20" s="94">
        <f t="shared" si="6"/>
        <v>44546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1"/>
      <c r="S20" s="22"/>
      <c r="T20" s="181"/>
    </row>
    <row r="21" spans="1:20" s="2" customFormat="1" ht="11.25" customHeight="1" x14ac:dyDescent="0.2">
      <c r="B21" s="93">
        <f t="shared" si="5"/>
        <v>44547</v>
      </c>
      <c r="C21" s="94">
        <f t="shared" si="6"/>
        <v>44547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3" customFormat="1" ht="11.25" customHeight="1" x14ac:dyDescent="0.2">
      <c r="A22" s="2"/>
      <c r="B22" s="93">
        <f t="shared" si="5"/>
        <v>44548</v>
      </c>
      <c r="C22" s="94">
        <f t="shared" si="6"/>
        <v>44548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2">
      <c r="B23" s="93">
        <f t="shared" si="5"/>
        <v>44549</v>
      </c>
      <c r="C23" s="94">
        <f t="shared" si="6"/>
        <v>44549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1"/>
      <c r="S23" s="22"/>
      <c r="T23" s="181"/>
    </row>
    <row r="24" spans="1:20" s="2" customFormat="1" ht="11.25" customHeight="1" x14ac:dyDescent="0.2">
      <c r="B24" s="93">
        <f t="shared" si="5"/>
        <v>44550</v>
      </c>
      <c r="C24" s="94">
        <f t="shared" si="6"/>
        <v>44550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2">
      <c r="B25" s="93">
        <f t="shared" si="5"/>
        <v>44551</v>
      </c>
      <c r="C25" s="94">
        <f t="shared" si="6"/>
        <v>44551</v>
      </c>
      <c r="D25" s="40"/>
      <c r="E25" s="41"/>
      <c r="F25" s="164">
        <f t="shared" si="0"/>
        <v>0</v>
      </c>
      <c r="G25" s="40"/>
      <c r="H25" s="41"/>
      <c r="I25" s="164">
        <f t="shared" si="1"/>
        <v>0</v>
      </c>
      <c r="J25" s="40"/>
      <c r="K25" s="41"/>
      <c r="L25" s="164">
        <f t="shared" si="2"/>
        <v>0</v>
      </c>
      <c r="M25" s="40"/>
      <c r="N25" s="41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2"/>
      <c r="S25" s="24"/>
      <c r="T25" s="181"/>
    </row>
    <row r="26" spans="1:20" s="2" customFormat="1" ht="11.25" customHeight="1" x14ac:dyDescent="0.2">
      <c r="B26" s="93">
        <f t="shared" si="5"/>
        <v>44552</v>
      </c>
      <c r="C26" s="94">
        <f t="shared" si="6"/>
        <v>44552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44553</v>
      </c>
      <c r="C27" s="94">
        <f t="shared" si="6"/>
        <v>44553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1:20" s="2" customFormat="1" ht="11.25" customHeight="1" x14ac:dyDescent="0.2">
      <c r="B28" s="93">
        <f t="shared" si="5"/>
        <v>44554</v>
      </c>
      <c r="C28" s="94">
        <f t="shared" si="6"/>
        <v>44554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3" customFormat="1" ht="11.25" customHeight="1" x14ac:dyDescent="0.2">
      <c r="A29" s="2"/>
      <c r="B29" s="93">
        <f t="shared" si="5"/>
        <v>44555</v>
      </c>
      <c r="C29" s="94">
        <f t="shared" si="6"/>
        <v>44555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2">
      <c r="B30" s="93">
        <f t="shared" si="5"/>
        <v>44556</v>
      </c>
      <c r="C30" s="94">
        <f t="shared" si="6"/>
        <v>44556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1"/>
      <c r="S30" s="22"/>
      <c r="T30" s="181"/>
    </row>
    <row r="31" spans="1:20" s="2" customFormat="1" ht="11.25" customHeight="1" x14ac:dyDescent="0.2">
      <c r="B31" s="93">
        <f t="shared" si="5"/>
        <v>44557</v>
      </c>
      <c r="C31" s="94">
        <f t="shared" si="6"/>
        <v>44557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2" customFormat="1" ht="11.25" customHeight="1" x14ac:dyDescent="0.2">
      <c r="B32" s="93">
        <f t="shared" si="5"/>
        <v>44558</v>
      </c>
      <c r="C32" s="94">
        <f t="shared" si="6"/>
        <v>44558</v>
      </c>
      <c r="D32" s="40"/>
      <c r="E32" s="41"/>
      <c r="F32" s="164">
        <f t="shared" si="0"/>
        <v>0</v>
      </c>
      <c r="G32" s="40"/>
      <c r="H32" s="41"/>
      <c r="I32" s="164">
        <f t="shared" si="1"/>
        <v>0</v>
      </c>
      <c r="J32" s="40"/>
      <c r="K32" s="41"/>
      <c r="L32" s="164">
        <f t="shared" si="2"/>
        <v>0</v>
      </c>
      <c r="M32" s="40"/>
      <c r="N32" s="41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2"/>
      <c r="S32" s="24"/>
      <c r="T32" s="181"/>
    </row>
    <row r="33" spans="2:20" s="2" customFormat="1" ht="11.25" customHeight="1" x14ac:dyDescent="0.2">
      <c r="B33" s="93">
        <f t="shared" si="5"/>
        <v>44559</v>
      </c>
      <c r="C33" s="94">
        <f t="shared" si="6"/>
        <v>44559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44560</v>
      </c>
      <c r="C34" s="94">
        <f t="shared" si="6"/>
        <v>44560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44561</v>
      </c>
      <c r="C35" s="98">
        <f t="shared" si="6"/>
        <v>44561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november!G40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indexed="10"/>
  </sheetPr>
  <dimension ref="B1:I25"/>
  <sheetViews>
    <sheetView showRowColHeaders="0" workbookViewId="0">
      <selection activeCell="M10" sqref="M10"/>
    </sheetView>
  </sheetViews>
  <sheetFormatPr defaultColWidth="8.77734375" defaultRowHeight="13.2" x14ac:dyDescent="0.25"/>
  <sheetData>
    <row r="1" spans="2:9" x14ac:dyDescent="0.25">
      <c r="B1" t="s">
        <v>50</v>
      </c>
    </row>
    <row r="2" spans="2:9" x14ac:dyDescent="0.25">
      <c r="B2" t="s">
        <v>49</v>
      </c>
    </row>
    <row r="3" spans="2:9" x14ac:dyDescent="0.25">
      <c r="B3" s="233" t="s">
        <v>31</v>
      </c>
      <c r="C3" s="233"/>
      <c r="D3" s="233"/>
      <c r="E3" s="233"/>
      <c r="F3" s="233"/>
      <c r="G3" s="233"/>
      <c r="H3" s="233"/>
      <c r="I3" s="233"/>
    </row>
    <row r="4" spans="2:9" x14ac:dyDescent="0.25">
      <c r="B4" s="233"/>
      <c r="C4" s="233"/>
      <c r="D4" s="233"/>
      <c r="E4" s="233"/>
      <c r="F4" s="233"/>
      <c r="G4" s="233"/>
      <c r="H4" s="233"/>
      <c r="I4" s="233"/>
    </row>
    <row r="5" spans="2:9" x14ac:dyDescent="0.25">
      <c r="B5" s="233" t="s">
        <v>32</v>
      </c>
      <c r="C5" s="233"/>
      <c r="D5" s="233"/>
      <c r="E5" s="233"/>
      <c r="F5" s="233"/>
      <c r="G5" s="233"/>
      <c r="H5" s="233"/>
      <c r="I5" s="233"/>
    </row>
    <row r="6" spans="2:9" x14ac:dyDescent="0.25">
      <c r="B6" s="233"/>
      <c r="C6" s="233"/>
      <c r="D6" s="233"/>
      <c r="E6" s="233"/>
      <c r="F6" s="233"/>
      <c r="G6" s="233"/>
      <c r="H6" s="233"/>
      <c r="I6" s="233"/>
    </row>
    <row r="7" spans="2:9" x14ac:dyDescent="0.25">
      <c r="B7" s="233" t="s">
        <v>33</v>
      </c>
      <c r="C7" s="233"/>
      <c r="D7" s="233"/>
      <c r="E7" s="233"/>
      <c r="F7" s="233"/>
      <c r="G7" s="233"/>
      <c r="H7" s="233"/>
      <c r="I7" s="233"/>
    </row>
    <row r="8" spans="2:9" x14ac:dyDescent="0.25">
      <c r="B8" s="233"/>
      <c r="C8" s="233"/>
      <c r="D8" s="233"/>
      <c r="E8" s="233"/>
      <c r="F8" s="233"/>
      <c r="G8" s="233"/>
      <c r="H8" s="233"/>
      <c r="I8" s="233"/>
    </row>
    <row r="9" spans="2:9" x14ac:dyDescent="0.25">
      <c r="B9" s="233" t="s">
        <v>48</v>
      </c>
      <c r="C9" s="233"/>
      <c r="D9" s="233"/>
      <c r="E9" s="233"/>
      <c r="F9" s="233"/>
      <c r="G9" s="233"/>
      <c r="H9" s="233"/>
      <c r="I9" s="233"/>
    </row>
    <row r="10" spans="2:9" x14ac:dyDescent="0.25">
      <c r="B10" s="233"/>
      <c r="C10" s="233"/>
      <c r="D10" s="233"/>
      <c r="E10" s="233"/>
      <c r="F10" s="233"/>
      <c r="G10" s="233"/>
      <c r="H10" s="233"/>
      <c r="I10" s="233"/>
    </row>
    <row r="11" spans="2:9" x14ac:dyDescent="0.25">
      <c r="B11" s="233" t="s">
        <v>34</v>
      </c>
      <c r="C11" s="233"/>
      <c r="D11" s="233"/>
      <c r="E11" s="233"/>
      <c r="F11" s="233"/>
      <c r="G11" s="233"/>
      <c r="H11" s="233"/>
      <c r="I11" s="233"/>
    </row>
    <row r="12" spans="2:9" x14ac:dyDescent="0.25">
      <c r="B12" s="233"/>
      <c r="C12" s="233"/>
      <c r="D12" s="233"/>
      <c r="E12" s="233"/>
      <c r="F12" s="233"/>
      <c r="G12" s="233"/>
      <c r="H12" s="233"/>
      <c r="I12" s="233"/>
    </row>
    <row r="13" spans="2:9" x14ac:dyDescent="0.25">
      <c r="B13" s="233" t="s">
        <v>39</v>
      </c>
      <c r="C13" s="233"/>
      <c r="D13" s="233"/>
      <c r="E13" s="233"/>
      <c r="F13" s="233"/>
      <c r="G13" s="233"/>
      <c r="H13" s="233"/>
      <c r="I13" s="233"/>
    </row>
    <row r="14" spans="2:9" x14ac:dyDescent="0.25">
      <c r="B14" s="234" t="s">
        <v>40</v>
      </c>
      <c r="C14" s="234"/>
      <c r="D14" s="234"/>
      <c r="E14" s="234"/>
      <c r="F14" s="234"/>
      <c r="G14" s="234"/>
      <c r="H14" s="234"/>
      <c r="I14" s="234"/>
    </row>
    <row r="15" spans="2:9" x14ac:dyDescent="0.25">
      <c r="B15" s="233"/>
      <c r="C15" s="233"/>
      <c r="D15" s="233"/>
      <c r="E15" s="233"/>
      <c r="F15" s="233"/>
      <c r="G15" s="233"/>
      <c r="H15" s="233"/>
      <c r="I15" s="233"/>
    </row>
    <row r="16" spans="2:9" x14ac:dyDescent="0.25">
      <c r="B16" s="234" t="s">
        <v>43</v>
      </c>
      <c r="C16" s="234"/>
      <c r="D16" s="234"/>
      <c r="E16" s="234"/>
      <c r="F16" s="234"/>
      <c r="G16" s="234"/>
      <c r="H16" s="234"/>
      <c r="I16" s="234"/>
    </row>
    <row r="17" spans="2:9" x14ac:dyDescent="0.25">
      <c r="B17" t="s">
        <v>42</v>
      </c>
    </row>
    <row r="18" spans="2:9" x14ac:dyDescent="0.25">
      <c r="B18" t="s">
        <v>45</v>
      </c>
      <c r="I18" s="183"/>
    </row>
    <row r="20" spans="2:9" x14ac:dyDescent="0.25">
      <c r="B20" s="234" t="s">
        <v>44</v>
      </c>
      <c r="C20" s="234"/>
      <c r="D20" s="234"/>
      <c r="E20" s="234"/>
      <c r="F20" s="234"/>
      <c r="G20" s="234"/>
      <c r="H20" s="234"/>
      <c r="I20" s="234"/>
    </row>
    <row r="22" spans="2:9" x14ac:dyDescent="0.25">
      <c r="B22" t="s">
        <v>46</v>
      </c>
    </row>
    <row r="23" spans="2:9" x14ac:dyDescent="0.25">
      <c r="B23" t="s">
        <v>47</v>
      </c>
    </row>
    <row r="25" spans="2:9" x14ac:dyDescent="0.25">
      <c r="B25" t="s">
        <v>51</v>
      </c>
    </row>
  </sheetData>
  <sheetProtection sheet="1" objects="1" scenarios="1"/>
  <mergeCells count="15">
    <mergeCell ref="B7:I7"/>
    <mergeCell ref="B8:I8"/>
    <mergeCell ref="B9:I9"/>
    <mergeCell ref="B10:I10"/>
    <mergeCell ref="B3:I3"/>
    <mergeCell ref="B4:I4"/>
    <mergeCell ref="B5:I5"/>
    <mergeCell ref="B6:I6"/>
    <mergeCell ref="B15:I15"/>
    <mergeCell ref="B16:I16"/>
    <mergeCell ref="B20:I20"/>
    <mergeCell ref="B11:I11"/>
    <mergeCell ref="B12:I12"/>
    <mergeCell ref="B13:I13"/>
    <mergeCell ref="B14:I14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indexed="51"/>
  </sheetPr>
  <dimension ref="A1:Z45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21</v>
      </c>
      <c r="N2" s="198"/>
      <c r="O2" s="79">
        <f>januari!O2</f>
        <v>2021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januari!B35+1</f>
        <v>44228</v>
      </c>
      <c r="C5" s="116">
        <f>januari!C35+1</f>
        <v>44228</v>
      </c>
      <c r="D5" s="9"/>
      <c r="E5" s="10"/>
      <c r="F5" s="159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IF(WEEKDAY(B5)=1,IF(DAY(B5)&lt;=6,SUM(P5:OFFSET(P5,-(DAY(B5)-1),0))+januari!$T$35,SUM(P5:OFFSET(P5,-6,0))),"")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44229</v>
      </c>
      <c r="C6" s="94">
        <f>C5+1</f>
        <v>44229</v>
      </c>
      <c r="D6" s="40"/>
      <c r="E6" s="41"/>
      <c r="F6" s="159">
        <f t="shared" ref="F6:F33" si="0">IF(E6="",0,(E6-D6))</f>
        <v>0</v>
      </c>
      <c r="G6" s="40"/>
      <c r="H6" s="41"/>
      <c r="I6" s="164">
        <f t="shared" ref="I6:I33" si="1">IF(H6="",0,(H6-G6))</f>
        <v>0</v>
      </c>
      <c r="J6" s="40"/>
      <c r="K6" s="41"/>
      <c r="L6" s="164">
        <f t="shared" ref="L6:L33" si="2">IF(K6="",0,(K6-J6))</f>
        <v>0</v>
      </c>
      <c r="M6" s="40"/>
      <c r="N6" s="41"/>
      <c r="O6" s="164">
        <f t="shared" ref="O6:O33" si="3">IF(N6="",0,(N6-M6))</f>
        <v>0</v>
      </c>
      <c r="P6" s="165">
        <f t="shared" ref="P6:P33" si="4">(F6+I6+L6+O6)</f>
        <v>0</v>
      </c>
      <c r="Q6" s="176" t="str">
        <f ca="1">IF(WEEKDAY(B6)=1,IF(DAY(B6)&lt;=6,SUM(P6:OFFSET(P6,-(DAY(B6)-1),0))+januari!$T$35,SUM(P6:OFFSET(P6,-6,0))),"")</f>
        <v/>
      </c>
      <c r="R6" s="62"/>
      <c r="S6" s="24"/>
      <c r="T6" s="181"/>
    </row>
    <row r="7" spans="1:20" s="2" customFormat="1" ht="11.25" customHeight="1" x14ac:dyDescent="0.2">
      <c r="B7" s="93">
        <f t="shared" ref="B7:B33" si="5">B6+1</f>
        <v>44230</v>
      </c>
      <c r="C7" s="94">
        <f t="shared" ref="C7:C33" si="6">C6+1</f>
        <v>44230</v>
      </c>
      <c r="D7" s="11"/>
      <c r="E7" s="12"/>
      <c r="F7" s="159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IF(WEEKDAY(B7)=1,IF(DAY(B7)&lt;=6,SUM(P7:OFFSET(P7,-(DAY(B7)-1),0))+januari!$T$35,SUM(P7:OFFSET(P7,-6,0))),"")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44231</v>
      </c>
      <c r="C8" s="94">
        <f t="shared" si="6"/>
        <v>44231</v>
      </c>
      <c r="D8" s="11"/>
      <c r="E8" s="12"/>
      <c r="F8" s="159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IF(WEEKDAY(B8)=1,IF(DAY(B8)&lt;=6,SUM(P8:OFFSET(P8,-(DAY(B8)-1),0))+januari!$T$35,SUM(P8:OFFSET(P8,-6,0))),"")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44232</v>
      </c>
      <c r="C9" s="94">
        <f t="shared" si="6"/>
        <v>44232</v>
      </c>
      <c r="D9" s="11"/>
      <c r="E9" s="12"/>
      <c r="F9" s="159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IF(WEEKDAY(B9)=1,IF(DAY(B9)&lt;=6,SUM(P9:OFFSET(P9,-(DAY(B9)-1),0))+januari!$T$35,SUM(P9:OFFSET(P9,-6,0))),"")</f>
        <v/>
      </c>
      <c r="R9" s="61"/>
      <c r="S9" s="22"/>
      <c r="T9" s="181"/>
    </row>
    <row r="10" spans="1:20" s="3" customFormat="1" ht="11.25" customHeight="1" x14ac:dyDescent="0.2">
      <c r="A10" s="2"/>
      <c r="B10" s="93">
        <f t="shared" si="5"/>
        <v>44233</v>
      </c>
      <c r="C10" s="94">
        <f t="shared" si="6"/>
        <v>44233</v>
      </c>
      <c r="D10" s="11"/>
      <c r="E10" s="12"/>
      <c r="F10" s="159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IF(WEEKDAY(B10)=1,IF(DAY(B10)&lt;=6,SUM(P10:OFFSET(P10,-(DAY(B10)-1),0))+januari!$T$35,SUM(P10:OFFSET(P10,-6,0))),"")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44234</v>
      </c>
      <c r="C11" s="94">
        <f t="shared" si="6"/>
        <v>44234</v>
      </c>
      <c r="D11" s="11"/>
      <c r="E11" s="12"/>
      <c r="F11" s="159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>
        <f ca="1">IF(WEEKDAY(B11)=1,IF(DAY(B11)&lt;=6,SUM(P11:OFFSET(P11,-(DAY(B11)-1),0))+januari!$T$35,SUM(P11:OFFSET(P11,-6,0))),"")</f>
        <v>0</v>
      </c>
      <c r="R11" s="61"/>
      <c r="S11" s="22"/>
      <c r="T11" s="181"/>
    </row>
    <row r="12" spans="1:20" s="2" customFormat="1" ht="11.25" customHeight="1" x14ac:dyDescent="0.2">
      <c r="B12" s="93">
        <f t="shared" si="5"/>
        <v>44235</v>
      </c>
      <c r="C12" s="94">
        <f t="shared" si="6"/>
        <v>44235</v>
      </c>
      <c r="D12" s="11"/>
      <c r="E12" s="12"/>
      <c r="F12" s="159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IF(WEEKDAY(B12)=1,IF(DAY(B12)&lt;=6,SUM(P12:OFFSET(P12,-(DAY(B12)-1),0))+januari!$T$35,SUM(P12:OFFSET(P12,-6,0))),"")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44236</v>
      </c>
      <c r="C13" s="94">
        <f t="shared" si="6"/>
        <v>44236</v>
      </c>
      <c r="D13" s="40"/>
      <c r="E13" s="41"/>
      <c r="F13" s="159">
        <f t="shared" si="0"/>
        <v>0</v>
      </c>
      <c r="G13" s="40"/>
      <c r="H13" s="41"/>
      <c r="I13" s="164">
        <f t="shared" si="1"/>
        <v>0</v>
      </c>
      <c r="J13" s="40"/>
      <c r="K13" s="41"/>
      <c r="L13" s="164">
        <f t="shared" si="2"/>
        <v>0</v>
      </c>
      <c r="M13" s="40"/>
      <c r="N13" s="41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IF(WEEKDAY(B13)=1,IF(DAY(B13)&lt;=6,SUM(P13:OFFSET(P13,-(DAY(B13)-1),0))+januari!$T$35,SUM(P13:OFFSET(P13,-6,0))),"")</f>
        <v/>
      </c>
      <c r="R13" s="62"/>
      <c r="S13" s="24"/>
      <c r="T13" s="181"/>
    </row>
    <row r="14" spans="1:20" s="2" customFormat="1" ht="11.25" customHeight="1" x14ac:dyDescent="0.2">
      <c r="B14" s="93">
        <f t="shared" si="5"/>
        <v>44237</v>
      </c>
      <c r="C14" s="94">
        <f t="shared" si="6"/>
        <v>44237</v>
      </c>
      <c r="D14" s="11"/>
      <c r="E14" s="12"/>
      <c r="F14" s="159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IF(WEEKDAY(B14)=1,IF(DAY(B14)&lt;=6,SUM(P14:OFFSET(P14,-(DAY(B14)-1),0))+januari!$T$35,SUM(P14:OFFSET(P14,-6,0))),"")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44238</v>
      </c>
      <c r="C15" s="94">
        <f t="shared" si="6"/>
        <v>44238</v>
      </c>
      <c r="D15" s="11"/>
      <c r="E15" s="12"/>
      <c r="F15" s="159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IF(WEEKDAY(B15)=1,IF(DAY(B15)&lt;=6,SUM(P15:OFFSET(P15,-(DAY(B15)-1),0))+januari!$T$35,SUM(P15:OFFSET(P15,-6,0))),"")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44239</v>
      </c>
      <c r="C16" s="94">
        <f t="shared" si="6"/>
        <v>44239</v>
      </c>
      <c r="D16" s="11"/>
      <c r="E16" s="12"/>
      <c r="F16" s="159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IF(WEEKDAY(B16)=1,IF(DAY(B16)&lt;=6,SUM(P16:OFFSET(P16,-(DAY(B16)-1),0))+januari!$T$35,SUM(P16:OFFSET(P16,-6,0))),"")</f>
        <v/>
      </c>
      <c r="R16" s="61"/>
      <c r="S16" s="22"/>
      <c r="T16" s="181"/>
    </row>
    <row r="17" spans="1:20" s="3" customFormat="1" ht="11.25" customHeight="1" x14ac:dyDescent="0.2">
      <c r="A17" s="2"/>
      <c r="B17" s="93">
        <f t="shared" si="5"/>
        <v>44240</v>
      </c>
      <c r="C17" s="94">
        <f t="shared" si="6"/>
        <v>44240</v>
      </c>
      <c r="D17" s="11"/>
      <c r="E17" s="12"/>
      <c r="F17" s="159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IF(WEEKDAY(B17)=1,IF(DAY(B17)&lt;=6,SUM(P17:OFFSET(P17,-(DAY(B17)-1),0))+januari!$T$35,SUM(P17:OFFSET(P17,-6,0))),"")</f>
        <v/>
      </c>
      <c r="R17" s="61"/>
      <c r="S17" s="22"/>
      <c r="T17" s="181"/>
    </row>
    <row r="18" spans="1:20" s="2" customFormat="1" ht="11.25" customHeight="1" x14ac:dyDescent="0.2">
      <c r="B18" s="93">
        <f t="shared" si="5"/>
        <v>44241</v>
      </c>
      <c r="C18" s="94">
        <f t="shared" si="6"/>
        <v>44241</v>
      </c>
      <c r="D18" s="11"/>
      <c r="E18" s="12"/>
      <c r="F18" s="159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>
        <f ca="1">IF(WEEKDAY(B18)=1,IF(DAY(B18)&lt;=6,SUM(P18:OFFSET(P18,-(DAY(B18)-1),0))+januari!$T$35,SUM(P18:OFFSET(P18,-6,0))),"")</f>
        <v>0</v>
      </c>
      <c r="R18" s="61"/>
      <c r="S18" s="22"/>
      <c r="T18" s="181"/>
    </row>
    <row r="19" spans="1:20" s="2" customFormat="1" ht="11.25" customHeight="1" x14ac:dyDescent="0.2">
      <c r="B19" s="93">
        <f t="shared" si="5"/>
        <v>44242</v>
      </c>
      <c r="C19" s="94">
        <f t="shared" si="6"/>
        <v>44242</v>
      </c>
      <c r="D19" s="11"/>
      <c r="E19" s="12"/>
      <c r="F19" s="159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44243</v>
      </c>
      <c r="C20" s="94">
        <f t="shared" si="6"/>
        <v>44243</v>
      </c>
      <c r="D20" s="40"/>
      <c r="E20" s="41"/>
      <c r="F20" s="159">
        <f t="shared" si="0"/>
        <v>0</v>
      </c>
      <c r="G20" s="40"/>
      <c r="H20" s="41"/>
      <c r="I20" s="164">
        <f t="shared" si="1"/>
        <v>0</v>
      </c>
      <c r="J20" s="40"/>
      <c r="K20" s="41"/>
      <c r="L20" s="164">
        <f t="shared" si="2"/>
        <v>0</v>
      </c>
      <c r="M20" s="40"/>
      <c r="N20" s="41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2"/>
      <c r="S20" s="24"/>
      <c r="T20" s="181"/>
    </row>
    <row r="21" spans="1:20" s="2" customFormat="1" ht="11.25" customHeight="1" x14ac:dyDescent="0.2">
      <c r="B21" s="93">
        <f t="shared" si="5"/>
        <v>44244</v>
      </c>
      <c r="C21" s="94">
        <f t="shared" si="6"/>
        <v>44244</v>
      </c>
      <c r="D21" s="11"/>
      <c r="E21" s="12"/>
      <c r="F21" s="159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2" customFormat="1" ht="11.25" customHeight="1" x14ac:dyDescent="0.2">
      <c r="B22" s="93">
        <f t="shared" si="5"/>
        <v>44245</v>
      </c>
      <c r="C22" s="94">
        <f t="shared" si="6"/>
        <v>44245</v>
      </c>
      <c r="D22" s="11"/>
      <c r="E22" s="12"/>
      <c r="F22" s="159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2">
      <c r="B23" s="93">
        <f t="shared" si="5"/>
        <v>44246</v>
      </c>
      <c r="C23" s="94">
        <f t="shared" si="6"/>
        <v>44246</v>
      </c>
      <c r="D23" s="11"/>
      <c r="E23" s="12"/>
      <c r="F23" s="159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3" customFormat="1" ht="11.25" customHeight="1" x14ac:dyDescent="0.2">
      <c r="A24" s="2"/>
      <c r="B24" s="93">
        <f t="shared" si="5"/>
        <v>44247</v>
      </c>
      <c r="C24" s="94">
        <f t="shared" si="6"/>
        <v>44247</v>
      </c>
      <c r="D24" s="11"/>
      <c r="E24" s="12"/>
      <c r="F24" s="159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2">
      <c r="B25" s="93">
        <f t="shared" si="5"/>
        <v>44248</v>
      </c>
      <c r="C25" s="94">
        <f t="shared" si="6"/>
        <v>44248</v>
      </c>
      <c r="D25" s="11"/>
      <c r="E25" s="12"/>
      <c r="F25" s="159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>
        <f ca="1">IF(WEEKDAY(B25)=1,IF(DAY(B25)&lt;=6,SUM(P25:OFFSET(P25,-(DAY(B25)-1),0)),SUM(P25:OFFSET(P25,-6,0))),"")</f>
        <v>0</v>
      </c>
      <c r="R25" s="61"/>
      <c r="S25" s="22"/>
      <c r="T25" s="181"/>
    </row>
    <row r="26" spans="1:20" s="2" customFormat="1" ht="11.25" customHeight="1" x14ac:dyDescent="0.2">
      <c r="B26" s="93">
        <f t="shared" si="5"/>
        <v>44249</v>
      </c>
      <c r="C26" s="94">
        <f t="shared" si="6"/>
        <v>44249</v>
      </c>
      <c r="D26" s="11"/>
      <c r="E26" s="12"/>
      <c r="F26" s="159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44250</v>
      </c>
      <c r="C27" s="94">
        <f t="shared" si="6"/>
        <v>44250</v>
      </c>
      <c r="D27" s="40"/>
      <c r="E27" s="41"/>
      <c r="F27" s="159">
        <f t="shared" si="0"/>
        <v>0</v>
      </c>
      <c r="G27" s="40"/>
      <c r="H27" s="41"/>
      <c r="I27" s="164">
        <f t="shared" si="1"/>
        <v>0</v>
      </c>
      <c r="J27" s="40"/>
      <c r="K27" s="41"/>
      <c r="L27" s="164">
        <f t="shared" si="2"/>
        <v>0</v>
      </c>
      <c r="M27" s="40"/>
      <c r="N27" s="41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2"/>
      <c r="S27" s="24"/>
      <c r="T27" s="181"/>
    </row>
    <row r="28" spans="1:20" s="2" customFormat="1" ht="11.25" customHeight="1" x14ac:dyDescent="0.2">
      <c r="B28" s="93">
        <f t="shared" si="5"/>
        <v>44251</v>
      </c>
      <c r="C28" s="94">
        <f t="shared" si="6"/>
        <v>44251</v>
      </c>
      <c r="D28" s="11"/>
      <c r="E28" s="12"/>
      <c r="F28" s="159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2" customFormat="1" ht="11.25" customHeight="1" x14ac:dyDescent="0.2">
      <c r="B29" s="93">
        <f t="shared" si="5"/>
        <v>44252</v>
      </c>
      <c r="C29" s="94">
        <f t="shared" si="6"/>
        <v>44252</v>
      </c>
      <c r="D29" s="11"/>
      <c r="E29" s="12"/>
      <c r="F29" s="159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2">
      <c r="B30" s="93">
        <f t="shared" si="5"/>
        <v>44253</v>
      </c>
      <c r="C30" s="94">
        <f t="shared" si="6"/>
        <v>44253</v>
      </c>
      <c r="D30" s="11"/>
      <c r="E30" s="12"/>
      <c r="F30" s="159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3" customFormat="1" ht="11.25" customHeight="1" x14ac:dyDescent="0.2">
      <c r="A31" s="2"/>
      <c r="B31" s="93">
        <f t="shared" si="5"/>
        <v>44254</v>
      </c>
      <c r="C31" s="94">
        <f t="shared" si="6"/>
        <v>44254</v>
      </c>
      <c r="D31" s="11"/>
      <c r="E31" s="12"/>
      <c r="F31" s="159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3" customFormat="1" ht="11.25" customHeight="1" x14ac:dyDescent="0.2">
      <c r="A32" s="2"/>
      <c r="B32" s="93">
        <f t="shared" si="5"/>
        <v>44255</v>
      </c>
      <c r="C32" s="94">
        <f t="shared" si="6"/>
        <v>44255</v>
      </c>
      <c r="D32" s="11"/>
      <c r="E32" s="12"/>
      <c r="F32" s="159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>
        <f ca="1">IF(WEEKDAY(B32)=1,IF(DAY(B32)&lt;=6,SUM(P32:OFFSET(P32,-(DAY(B32)-1),0)),SUM(P32:OFFSET(P32,-6,0))),"")</f>
        <v>0</v>
      </c>
      <c r="R32" s="61"/>
      <c r="S32" s="22"/>
      <c r="T32" s="181">
        <f ca="1">IF(WEEKDAY(B32)=1,0,SUM(P32:OFFSET(P32,-(WEEKDAY(B32)-2),0)))</f>
        <v>0</v>
      </c>
    </row>
    <row r="33" spans="2:20" s="2" customFormat="1" ht="11.25" customHeight="1" x14ac:dyDescent="0.2">
      <c r="B33" s="93">
        <f t="shared" si="5"/>
        <v>44256</v>
      </c>
      <c r="C33" s="94">
        <f t="shared" si="6"/>
        <v>44256</v>
      </c>
      <c r="D33" s="11"/>
      <c r="E33" s="13"/>
      <c r="F33" s="159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>
        <f ca="1">IF(AND(WEEKDAY(B33)=1,DAY(B33)=1),0,SUM(P33:OFFSET(P33,-(WEEKDAY(B33)-2),0)))</f>
        <v>0</v>
      </c>
    </row>
    <row r="34" spans="2:20" s="2" customFormat="1" ht="11.25" customHeight="1" x14ac:dyDescent="0.2">
      <c r="B34" s="146"/>
      <c r="C34" s="147"/>
      <c r="D34" s="151"/>
      <c r="E34" s="152"/>
      <c r="F34" s="159"/>
      <c r="G34" s="151"/>
      <c r="H34" s="152"/>
      <c r="I34" s="164"/>
      <c r="J34" s="151"/>
      <c r="K34" s="152"/>
      <c r="L34" s="164"/>
      <c r="M34" s="151"/>
      <c r="N34" s="152"/>
      <c r="O34" s="164"/>
      <c r="P34" s="165"/>
      <c r="Q34" s="176"/>
      <c r="R34" s="153"/>
      <c r="S34" s="154"/>
      <c r="T34" s="181"/>
    </row>
    <row r="35" spans="2:20" s="2" customFormat="1" ht="11.25" customHeight="1" thickBot="1" x14ac:dyDescent="0.25">
      <c r="B35" s="130"/>
      <c r="C35" s="98"/>
      <c r="D35" s="155"/>
      <c r="E35" s="156"/>
      <c r="F35" s="170"/>
      <c r="G35" s="155"/>
      <c r="H35" s="156"/>
      <c r="I35" s="171"/>
      <c r="J35" s="155"/>
      <c r="K35" s="156"/>
      <c r="L35" s="171"/>
      <c r="M35" s="155"/>
      <c r="N35" s="156"/>
      <c r="O35" s="171"/>
      <c r="P35" s="172"/>
      <c r="Q35" s="178"/>
      <c r="R35" s="157"/>
      <c r="S35" s="158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januari!G40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SUM(P5:P33)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28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IF(DAY(februari!C33)=1,februari!B32+1,februari!B33+1)</f>
        <v>44256</v>
      </c>
      <c r="C5" s="127">
        <f>IF(DAY(februari!C33)=1,februari!C32+1,februari!C33+1)</f>
        <v>44256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IF(WEEKDAY(B5)=1,IF(DAY(B5)&lt;=6,SUM(P5:OFFSET(P5,-(DAY(B5)-1),0))+februari!$T$32+februari!$T$33,SUM(P5:OFFSET(P5,-6,0))),"")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44257</v>
      </c>
      <c r="C6" s="128">
        <f>C5+1</f>
        <v>44257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44258</v>
      </c>
      <c r="C7" s="128">
        <f t="shared" ref="C7:C35" si="6">C6+1</f>
        <v>44258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44259</v>
      </c>
      <c r="C8" s="128">
        <f t="shared" si="6"/>
        <v>44259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44260</v>
      </c>
      <c r="C9" s="128">
        <f t="shared" si="6"/>
        <v>44260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44261</v>
      </c>
      <c r="C10" s="128">
        <f t="shared" si="6"/>
        <v>44261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44262</v>
      </c>
      <c r="C11" s="128">
        <f t="shared" si="6"/>
        <v>44262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68">
        <f ca="1">IF(WEEKDAY(B11)=1,IF(DAY(B11)&lt;=6,SUM(P11:OFFSET(P11,-(DAY(B11)-1),0)),SUM(P11:OFFSET(P11,-6,0))),"")</f>
        <v>0</v>
      </c>
      <c r="R11" s="65"/>
      <c r="S11" s="26"/>
      <c r="T11" s="181"/>
    </row>
    <row r="12" spans="2:20" s="2" customFormat="1" ht="11.25" customHeight="1" x14ac:dyDescent="0.2">
      <c r="B12" s="96">
        <f t="shared" si="5"/>
        <v>44263</v>
      </c>
      <c r="C12" s="128">
        <f t="shared" si="6"/>
        <v>44263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44264</v>
      </c>
      <c r="C13" s="128">
        <f t="shared" si="6"/>
        <v>44264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44265</v>
      </c>
      <c r="C14" s="128">
        <f t="shared" si="6"/>
        <v>44265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44266</v>
      </c>
      <c r="C15" s="128">
        <f t="shared" si="6"/>
        <v>44266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44267</v>
      </c>
      <c r="C16" s="128">
        <f t="shared" si="6"/>
        <v>44267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44268</v>
      </c>
      <c r="C17" s="128">
        <f t="shared" si="6"/>
        <v>44268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44269</v>
      </c>
      <c r="C18" s="128">
        <f t="shared" si="6"/>
        <v>44269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68">
        <f ca="1">IF(WEEKDAY(B18)=1,IF(DAY(B18)&lt;=6,SUM(P18:OFFSET(P18,-(DAY(B18)-1),0)),SUM(P18:OFFSET(P18,-6,0))),"")</f>
        <v>0</v>
      </c>
      <c r="R18" s="65"/>
      <c r="S18" s="26"/>
      <c r="T18" s="181"/>
    </row>
    <row r="19" spans="2:20" s="2" customFormat="1" ht="11.25" customHeight="1" x14ac:dyDescent="0.2">
      <c r="B19" s="96">
        <f t="shared" si="5"/>
        <v>44270</v>
      </c>
      <c r="C19" s="128">
        <f t="shared" si="6"/>
        <v>44270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44271</v>
      </c>
      <c r="C20" s="128">
        <f t="shared" si="6"/>
        <v>44271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44272</v>
      </c>
      <c r="C21" s="128">
        <f t="shared" si="6"/>
        <v>44272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44273</v>
      </c>
      <c r="C22" s="128">
        <f t="shared" si="6"/>
        <v>44273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44274</v>
      </c>
      <c r="C23" s="128">
        <f t="shared" si="6"/>
        <v>44274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44275</v>
      </c>
      <c r="C24" s="128">
        <f t="shared" si="6"/>
        <v>44275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44276</v>
      </c>
      <c r="C25" s="128">
        <f t="shared" si="6"/>
        <v>44276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68">
        <f ca="1">IF(WEEKDAY(B25)=1,IF(DAY(B25)&lt;=6,SUM(P25:OFFSET(P25,-(DAY(B25)-1),0)),SUM(P25:OFFSET(P25,-6,0))),"")</f>
        <v>0</v>
      </c>
      <c r="R25" s="65"/>
      <c r="S25" s="26"/>
      <c r="T25" s="181"/>
    </row>
    <row r="26" spans="2:20" s="2" customFormat="1" ht="11.25" customHeight="1" x14ac:dyDescent="0.2">
      <c r="B26" s="96">
        <f t="shared" si="5"/>
        <v>44277</v>
      </c>
      <c r="C26" s="128">
        <f t="shared" si="6"/>
        <v>44277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44278</v>
      </c>
      <c r="C27" s="128">
        <f t="shared" si="6"/>
        <v>44278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44279</v>
      </c>
      <c r="C28" s="128">
        <f t="shared" si="6"/>
        <v>44279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44280</v>
      </c>
      <c r="C29" s="128">
        <f t="shared" si="6"/>
        <v>44280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44281</v>
      </c>
      <c r="C30" s="128">
        <f t="shared" si="6"/>
        <v>44281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44282</v>
      </c>
      <c r="C31" s="128">
        <f t="shared" si="6"/>
        <v>44282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44283</v>
      </c>
      <c r="C32" s="128">
        <f t="shared" si="6"/>
        <v>44283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68">
        <f ca="1">IF(WEEKDAY(B32)=1,IF(DAY(B32)&lt;=6,SUM(P32:OFFSET(P32,-(DAY(B32)-1),0)),SUM(P32:OFFSET(P32,-6,0))),"")</f>
        <v>0</v>
      </c>
      <c r="R32" s="65"/>
      <c r="S32" s="26"/>
      <c r="T32" s="181"/>
    </row>
    <row r="33" spans="2:20" s="2" customFormat="1" ht="11.25" customHeight="1" x14ac:dyDescent="0.2">
      <c r="B33" s="96">
        <f t="shared" si="5"/>
        <v>44284</v>
      </c>
      <c r="C33" s="128">
        <f t="shared" si="6"/>
        <v>44284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44285</v>
      </c>
      <c r="C34" s="128">
        <f t="shared" si="6"/>
        <v>44285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44286</v>
      </c>
      <c r="C35" s="135">
        <f t="shared" si="6"/>
        <v>44286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s="2" customFormat="1" ht="14.25" customHeight="1" thickTop="1" x14ac:dyDescent="0.2">
      <c r="B36" s="140"/>
      <c r="C36" s="141"/>
      <c r="D36" s="142"/>
      <c r="E36" s="142"/>
      <c r="F36" s="39"/>
      <c r="G36" s="142"/>
      <c r="H36" s="142"/>
      <c r="I36" s="39"/>
      <c r="J36" s="142"/>
      <c r="K36" s="142"/>
      <c r="L36" s="39"/>
      <c r="M36" s="142"/>
      <c r="N36" s="142"/>
      <c r="O36" s="39"/>
      <c r="P36" s="103"/>
      <c r="Q36" s="143"/>
      <c r="R36" s="144" t="s">
        <v>15</v>
      </c>
      <c r="S36" s="145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februari!G40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D3:O3"/>
    <mergeCell ref="M2:N2"/>
    <mergeCell ref="Q2:S2"/>
    <mergeCell ref="D40:F40"/>
    <mergeCell ref="L38:N38"/>
    <mergeCell ref="M40:N40"/>
    <mergeCell ref="M1:N1"/>
    <mergeCell ref="D1:G1"/>
    <mergeCell ref="H1:K1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27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maart!B35+1</f>
        <v>44287</v>
      </c>
      <c r="C5" s="127">
        <f>maart!C35+1</f>
        <v>44287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IF(WEEKDAY(B5)=1,IF(DAY(B5)&lt;=6,SUM(P5:OFFSET(P5,-(DAY(B5)-1),0))+maart!$T$35,SUM(P5:OFFSET(P5,-6,0))),"")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44288</v>
      </c>
      <c r="C6" s="128">
        <f>C5+1</f>
        <v>44288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IF(WEEKDAY(B6)=1,IF(DAY(B6)&lt;=6,SUM(P6:OFFSET(P6,-(DAY(B6)-1),0))+maart!$T$35,SUM(P6:OFFSET(P6,-6,0))),"")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44289</v>
      </c>
      <c r="C7" s="128">
        <f t="shared" ref="C7:C34" si="6">C6+1</f>
        <v>44289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IF(WEEKDAY(B7)=1,IF(DAY(B7)&lt;=6,SUM(P7:OFFSET(P7,-(DAY(B7)-1),0))+maart!$T$35,SUM(P7:OFFSET(P7,-6,0))),"")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44290</v>
      </c>
      <c r="C8" s="128">
        <f t="shared" si="6"/>
        <v>44290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>
        <f ca="1">IF(WEEKDAY(B8)=1,IF(DAY(B8)&lt;=6,SUM(P8:OFFSET(P8,-(DAY(B8)-1),0))+maart!$T$35,SUM(P8:OFFSET(P8,-6,0))),"")</f>
        <v>0</v>
      </c>
      <c r="R8" s="65"/>
      <c r="S8" s="26"/>
      <c r="T8" s="181"/>
    </row>
    <row r="9" spans="2:20" s="2" customFormat="1" ht="11.25" customHeight="1" x14ac:dyDescent="0.2">
      <c r="B9" s="96">
        <f t="shared" si="5"/>
        <v>44291</v>
      </c>
      <c r="C9" s="128">
        <f t="shared" si="6"/>
        <v>44291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IF(WEEKDAY(B9)=1,IF(DAY(B9)&lt;=6,SUM(P9:OFFSET(P9,-(DAY(B9)-1),0))+maart!$T$35,SUM(P9:OFFSET(P9,-6,0))),"")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44292</v>
      </c>
      <c r="C10" s="128">
        <f t="shared" si="6"/>
        <v>44292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IF(WEEKDAY(B10)=1,IF(DAY(B10)&lt;=6,SUM(P10:OFFSET(P10,-(DAY(B10)-1),0))+maart!$T$35,SUM(P10:OFFSET(P10,-6,0))),"")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44293</v>
      </c>
      <c r="C11" s="128">
        <f t="shared" si="6"/>
        <v>44293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IF(WEEKDAY(B11)=1,IF(DAY(B11)&lt;=6,SUM(P11:OFFSET(P11,-(DAY(B11)-1),0))+maart!$T$35,SUM(P11:OFFSET(P11,-6,0))),"")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44294</v>
      </c>
      <c r="C12" s="128">
        <f t="shared" si="6"/>
        <v>44294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IF(WEEKDAY(B12)=1,IF(DAY(B12)&lt;=6,SUM(P12:OFFSET(P12,-(DAY(B12)-1),0))+maart!$T$35,SUM(P12:OFFSET(P12,-6,0))),"")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44295</v>
      </c>
      <c r="C13" s="128">
        <f t="shared" si="6"/>
        <v>44295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IF(WEEKDAY(B13)=1,IF(DAY(B13)&lt;=6,SUM(P13:OFFSET(P13,-(DAY(B13)-1),0))+maart!$T$35,SUM(P13:OFFSET(P13,-6,0))),"")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44296</v>
      </c>
      <c r="C14" s="128">
        <f t="shared" si="6"/>
        <v>44296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IF(WEEKDAY(B14)=1,IF(DAY(B14)&lt;=6,SUM(P14:OFFSET(P14,-(DAY(B14)-1),0))+maart!$T$35,SUM(P14:OFFSET(P14,-6,0))),"")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44297</v>
      </c>
      <c r="C15" s="128">
        <f t="shared" si="6"/>
        <v>44297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>
        <f ca="1">IF(WEEKDAY(B15)=1,IF(DAY(B15)&lt;=6,SUM(P15:OFFSET(P15,-(DAY(B15)-1),0))+maart!$T$35,SUM(P15:OFFSET(P15,-6,0))),"")</f>
        <v>0</v>
      </c>
      <c r="R15" s="65"/>
      <c r="S15" s="26"/>
      <c r="T15" s="181"/>
    </row>
    <row r="16" spans="2:20" s="2" customFormat="1" ht="11.25" customHeight="1" x14ac:dyDescent="0.2">
      <c r="B16" s="96">
        <f t="shared" si="5"/>
        <v>44298</v>
      </c>
      <c r="C16" s="128">
        <f t="shared" si="6"/>
        <v>44298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IF(WEEKDAY(B16)=1,IF(DAY(B16)&lt;=6,SUM(P16:OFFSET(P16,-(DAY(B16)-1),0))+maart!$T$35,SUM(P16:OFFSET(P16,-6,0))),"")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44299</v>
      </c>
      <c r="C17" s="128">
        <f t="shared" si="6"/>
        <v>44299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IF(WEEKDAY(B17)=1,IF(DAY(B17)&lt;=6,SUM(P17:OFFSET(P17,-(DAY(B17)-1),0))+maart!$T$35,SUM(P17:OFFSET(P17,-6,0))),"")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44300</v>
      </c>
      <c r="C18" s="128">
        <f t="shared" si="6"/>
        <v>44300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IF(WEEKDAY(B18)=1,IF(DAY(B18)&lt;=6,SUM(P18:OFFSET(P18,-(DAY(B18)-1),0))+maart!$T$35,SUM(P18:OFFSET(P18,-6,0))),"")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44301</v>
      </c>
      <c r="C19" s="128">
        <f t="shared" si="6"/>
        <v>44301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IF(WEEKDAY(B19)=1,IF(DAY(B19)&lt;=6,SUM(P19:OFFSET(P19,-(DAY(B19)-1),0))+maart!$T$35,SUM(P19:OFFSET(P19,-6,0))),"")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44302</v>
      </c>
      <c r="C20" s="128">
        <f t="shared" si="6"/>
        <v>44302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IF(WEEKDAY(B20)=1,IF(DAY(B20)&lt;=6,SUM(P20:OFFSET(P20,-(DAY(B20)-1),0))+maart!$T$35,SUM(P20:OFFSET(P20,-6,0))),"")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44303</v>
      </c>
      <c r="C21" s="128">
        <f t="shared" si="6"/>
        <v>44303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IF(WEEKDAY(B21)=1,IF(DAY(B21)&lt;=6,SUM(P21:OFFSET(P21,-(DAY(B21)-1),0))+maart!$T$35,SUM(P21:OFFSET(P21,-6,0))),"")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44304</v>
      </c>
      <c r="C22" s="128">
        <f t="shared" si="6"/>
        <v>44304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>
        <f ca="1">IF(WEEKDAY(B22)=1,IF(DAY(B22)&lt;=6,SUM(P22:OFFSET(P22,-(DAY(B22)-1),0))+maart!$T$35,SUM(P22:OFFSET(P22,-6,0))),"")</f>
        <v>0</v>
      </c>
      <c r="R22" s="65"/>
      <c r="S22" s="26"/>
      <c r="T22" s="181"/>
    </row>
    <row r="23" spans="2:20" s="2" customFormat="1" ht="11.25" customHeight="1" x14ac:dyDescent="0.2">
      <c r="B23" s="96">
        <f t="shared" si="5"/>
        <v>44305</v>
      </c>
      <c r="C23" s="128">
        <f t="shared" si="6"/>
        <v>44305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44306</v>
      </c>
      <c r="C24" s="128">
        <f t="shared" si="6"/>
        <v>44306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44307</v>
      </c>
      <c r="C25" s="128">
        <f t="shared" si="6"/>
        <v>44307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44308</v>
      </c>
      <c r="C26" s="128">
        <f t="shared" si="6"/>
        <v>44308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44309</v>
      </c>
      <c r="C27" s="128">
        <f t="shared" si="6"/>
        <v>44309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44310</v>
      </c>
      <c r="C28" s="128">
        <f t="shared" si="6"/>
        <v>44310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44311</v>
      </c>
      <c r="C29" s="128">
        <f t="shared" si="6"/>
        <v>44311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>
        <f ca="1">IF(WEEKDAY(B29)=1,IF(DAY(B29)&lt;=6,SUM(P29:OFFSET(P29,-(DAY(B29)-1),0)),SUM(P29:OFFSET(P29,-6,0))),"")</f>
        <v>0</v>
      </c>
      <c r="R29" s="65"/>
      <c r="S29" s="26"/>
      <c r="T29" s="181"/>
    </row>
    <row r="30" spans="2:20" s="2" customFormat="1" ht="11.25" customHeight="1" x14ac:dyDescent="0.2">
      <c r="B30" s="96">
        <f t="shared" si="5"/>
        <v>44312</v>
      </c>
      <c r="C30" s="128">
        <f t="shared" si="6"/>
        <v>44312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44313</v>
      </c>
      <c r="C31" s="128">
        <f t="shared" si="6"/>
        <v>44313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44314</v>
      </c>
      <c r="C32" s="128">
        <f t="shared" si="6"/>
        <v>44314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44315</v>
      </c>
      <c r="C33" s="128">
        <f t="shared" si="6"/>
        <v>44315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44316</v>
      </c>
      <c r="C34" s="129">
        <f t="shared" si="6"/>
        <v>44316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maart!G40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11" t="s">
        <v>30</v>
      </c>
      <c r="E1" s="212"/>
      <c r="F1" s="212"/>
      <c r="G1" s="212"/>
      <c r="H1" s="227" t="s">
        <v>0</v>
      </c>
      <c r="I1" s="228"/>
      <c r="J1" s="228"/>
      <c r="K1" s="229"/>
      <c r="L1" s="136"/>
      <c r="M1" s="227" t="s">
        <v>8</v>
      </c>
      <c r="N1" s="210"/>
      <c r="O1" s="137" t="s">
        <v>9</v>
      </c>
      <c r="P1" s="138"/>
      <c r="Q1" s="227" t="s">
        <v>20</v>
      </c>
      <c r="R1" s="228"/>
      <c r="S1" s="215"/>
    </row>
    <row r="2" spans="2:19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26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</row>
    <row r="3" spans="2:19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april!B34+1</f>
        <v>44317</v>
      </c>
      <c r="C5" s="127">
        <f>april!C34+1</f>
        <v>44317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IF(WEEKDAY(B5)=1,IF(DAY(B5)&lt;=6,SUM(P5:OFFSET(P5,-(DAY(B5)-1),0))+april!$T$34,SUM(P5:OFFSET(P5,-6,0))),"")</f>
        <v/>
      </c>
      <c r="R5" s="64"/>
      <c r="S5" s="25"/>
    </row>
    <row r="6" spans="2:19" s="2" customFormat="1" ht="11.25" customHeight="1" x14ac:dyDescent="0.2">
      <c r="B6" s="96">
        <f>B5+1</f>
        <v>44318</v>
      </c>
      <c r="C6" s="128">
        <f>C5+1</f>
        <v>44318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>
        <f ca="1">IF(WEEKDAY(B6)=1,IF(DAY(B6)&lt;=6,SUM(P6:OFFSET(P6,-(DAY(B6)-1),0))+april!$T$34,SUM(P6:OFFSET(P6,-6,0))),"")</f>
        <v>0</v>
      </c>
      <c r="R6" s="65"/>
      <c r="S6" s="26"/>
    </row>
    <row r="7" spans="2:19" s="2" customFormat="1" ht="11.25" customHeight="1" x14ac:dyDescent="0.2">
      <c r="B7" s="96">
        <f t="shared" ref="B7:B35" si="5">B6+1</f>
        <v>44319</v>
      </c>
      <c r="C7" s="128">
        <f t="shared" ref="C7:C35" si="6">C6+1</f>
        <v>44319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IF(WEEKDAY(B7)=1,IF(DAY(B7)&lt;=6,SUM(P7:OFFSET(P7,-(DAY(B7)-1),0))+april!$T$34,SUM(P7:OFFSET(P7,-6,0))),"")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44320</v>
      </c>
      <c r="C8" s="128">
        <f t="shared" si="6"/>
        <v>44320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IF(WEEKDAY(B8)=1,IF(DAY(B8)&lt;=6,SUM(P8:OFFSET(P8,-(DAY(B8)-1),0))+april!$T$34,SUM(P8:OFFSET(P8,-6,0))),"")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44321</v>
      </c>
      <c r="C9" s="128">
        <f t="shared" si="6"/>
        <v>44321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IF(WEEKDAY(B9)=1,IF(DAY(B9)&lt;=6,SUM(P9:OFFSET(P9,-(DAY(B9)-1),0))+april!$T$34,SUM(P9:OFFSET(P9,-6,0))),"")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44322</v>
      </c>
      <c r="C10" s="128">
        <f t="shared" si="6"/>
        <v>44322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IF(WEEKDAY(B10)=1,IF(DAY(B10)&lt;=6,SUM(P10:OFFSET(P10,-(DAY(B10)-1),0))+april!$T$34,SUM(P10:OFFSET(P10,-6,0))),"")</f>
        <v/>
      </c>
      <c r="R10" s="65"/>
      <c r="S10" s="26"/>
    </row>
    <row r="11" spans="2:19" s="2" customFormat="1" ht="11.25" customHeight="1" x14ac:dyDescent="0.2">
      <c r="B11" s="96">
        <f t="shared" si="5"/>
        <v>44323</v>
      </c>
      <c r="C11" s="128">
        <f t="shared" si="6"/>
        <v>44323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IF(WEEKDAY(B11)=1,IF(DAY(B11)&lt;=6,SUM(P11:OFFSET(P11,-(DAY(B11)-1),0))+april!$T$34,SUM(P11:OFFSET(P11,-6,0))),"")</f>
        <v/>
      </c>
      <c r="R11" s="65"/>
      <c r="S11" s="26"/>
    </row>
    <row r="12" spans="2:19" s="2" customFormat="1" ht="11.25" customHeight="1" x14ac:dyDescent="0.2">
      <c r="B12" s="96">
        <f t="shared" si="5"/>
        <v>44324</v>
      </c>
      <c r="C12" s="128">
        <f t="shared" si="6"/>
        <v>44324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IF(WEEKDAY(B12)=1,IF(DAY(B12)&lt;=6,SUM(P12:OFFSET(P12,-(DAY(B12)-1),0))+april!$T$34,SUM(P12:OFFSET(P12,-6,0))),"")</f>
        <v/>
      </c>
      <c r="R12" s="65"/>
      <c r="S12" s="26"/>
    </row>
    <row r="13" spans="2:19" s="2" customFormat="1" ht="11.25" customHeight="1" x14ac:dyDescent="0.2">
      <c r="B13" s="96">
        <f t="shared" si="5"/>
        <v>44325</v>
      </c>
      <c r="C13" s="128">
        <f t="shared" si="6"/>
        <v>44325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IF(WEEKDAY(B13)=1,IF(DAY(B13)&lt;=6,SUM(P13:OFFSET(P13,-(DAY(B13)-1),0))+april!$T$34,SUM(P13:OFFSET(P13,-6,0))),"")</f>
        <v>0</v>
      </c>
      <c r="R13" s="65"/>
      <c r="S13" s="26"/>
    </row>
    <row r="14" spans="2:19" s="2" customFormat="1" ht="11.25" customHeight="1" x14ac:dyDescent="0.2">
      <c r="B14" s="96">
        <f t="shared" si="5"/>
        <v>44326</v>
      </c>
      <c r="C14" s="128">
        <f t="shared" si="6"/>
        <v>44326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IF(WEEKDAY(B14)=1,IF(DAY(B14)&lt;=6,SUM(P14:OFFSET(P14,-(DAY(B14)-1),0))+april!$T$34,SUM(P14:OFFSET(P14,-6,0))),"")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44327</v>
      </c>
      <c r="C15" s="128">
        <f t="shared" si="6"/>
        <v>44327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IF(WEEKDAY(B15)=1,IF(DAY(B15)&lt;=6,SUM(P15:OFFSET(P15,-(DAY(B15)-1),0))+april!$T$34,SUM(P15:OFFSET(P15,-6,0))),"")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44328</v>
      </c>
      <c r="C16" s="128">
        <f t="shared" si="6"/>
        <v>44328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IF(WEEKDAY(B16)=1,IF(DAY(B16)&lt;=6,SUM(P16:OFFSET(P16,-(DAY(B16)-1),0))+april!$T$34,SUM(P16:OFFSET(P16,-6,0))),"")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44329</v>
      </c>
      <c r="C17" s="128">
        <f t="shared" si="6"/>
        <v>44329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IF(WEEKDAY(B17)=1,IF(DAY(B17)&lt;=6,SUM(P17:OFFSET(P17,-(DAY(B17)-1),0))+april!$T$34,SUM(P17:OFFSET(P17,-6,0))),"")</f>
        <v/>
      </c>
      <c r="R17" s="65"/>
      <c r="S17" s="26"/>
    </row>
    <row r="18" spans="2:19" s="2" customFormat="1" ht="11.25" customHeight="1" x14ac:dyDescent="0.2">
      <c r="B18" s="96">
        <f t="shared" si="5"/>
        <v>44330</v>
      </c>
      <c r="C18" s="128">
        <f t="shared" si="6"/>
        <v>44330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IF(WEEKDAY(B18)=1,IF(DAY(B18)&lt;=6,SUM(P18:OFFSET(P18,-(DAY(B18)-1),0))+april!$T$34,SUM(P18:OFFSET(P18,-6,0))),"")</f>
        <v/>
      </c>
      <c r="R18" s="65"/>
      <c r="S18" s="26"/>
    </row>
    <row r="19" spans="2:19" s="2" customFormat="1" ht="11.25" customHeight="1" x14ac:dyDescent="0.2">
      <c r="B19" s="96">
        <f t="shared" si="5"/>
        <v>44331</v>
      </c>
      <c r="C19" s="128">
        <f t="shared" si="6"/>
        <v>44331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IF(WEEKDAY(B19)=1,IF(DAY(B19)&lt;=6,SUM(P19:OFFSET(P19,-(DAY(B19)-1),0))+april!$T$34,SUM(P19:OFFSET(P19,-6,0))),"")</f>
        <v/>
      </c>
      <c r="R19" s="65"/>
      <c r="S19" s="26"/>
    </row>
    <row r="20" spans="2:19" s="2" customFormat="1" ht="11.25" customHeight="1" x14ac:dyDescent="0.2">
      <c r="B20" s="96">
        <f t="shared" si="5"/>
        <v>44332</v>
      </c>
      <c r="C20" s="128">
        <f t="shared" si="6"/>
        <v>44332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IF(WEEKDAY(B20)=1,IF(DAY(B20)&lt;=6,SUM(P20:OFFSET(P20,-(DAY(B20)-1),0))+april!$T$34,SUM(P20:OFFSET(P20,-6,0))),"")</f>
        <v>0</v>
      </c>
      <c r="R20" s="65"/>
      <c r="S20" s="26"/>
    </row>
    <row r="21" spans="2:19" s="2" customFormat="1" ht="11.25" customHeight="1" x14ac:dyDescent="0.2">
      <c r="B21" s="96">
        <f t="shared" si="5"/>
        <v>44333</v>
      </c>
      <c r="C21" s="128">
        <f t="shared" si="6"/>
        <v>44333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IF(WEEKDAY(B21)=1,IF(DAY(B21)&lt;=6,SUM(P21:OFFSET(P21,-(DAY(B21)-1),0))+april!$T$34,SUM(P21:OFFSET(P21,-6,0))),"")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44334</v>
      </c>
      <c r="C22" s="128">
        <f t="shared" si="6"/>
        <v>44334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44335</v>
      </c>
      <c r="C23" s="128">
        <f t="shared" si="6"/>
        <v>44335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44336</v>
      </c>
      <c r="C24" s="128">
        <f t="shared" si="6"/>
        <v>44336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2">
      <c r="B25" s="96">
        <f t="shared" si="5"/>
        <v>44337</v>
      </c>
      <c r="C25" s="128">
        <f t="shared" si="6"/>
        <v>44337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2">
      <c r="B26" s="96">
        <f t="shared" si="5"/>
        <v>44338</v>
      </c>
      <c r="C26" s="128">
        <f t="shared" si="6"/>
        <v>44338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2">
      <c r="B27" s="96">
        <f t="shared" si="5"/>
        <v>44339</v>
      </c>
      <c r="C27" s="128">
        <f t="shared" si="6"/>
        <v>44339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5"/>
      <c r="S27" s="26"/>
    </row>
    <row r="28" spans="2:19" s="2" customFormat="1" ht="11.25" customHeight="1" x14ac:dyDescent="0.2">
      <c r="B28" s="96">
        <f t="shared" si="5"/>
        <v>44340</v>
      </c>
      <c r="C28" s="128">
        <f t="shared" si="6"/>
        <v>44340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44341</v>
      </c>
      <c r="C29" s="128">
        <f t="shared" si="6"/>
        <v>44341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44342</v>
      </c>
      <c r="C30" s="128">
        <f t="shared" si="6"/>
        <v>44342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44343</v>
      </c>
      <c r="C31" s="128">
        <f t="shared" si="6"/>
        <v>44343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2">
      <c r="B32" s="96">
        <f t="shared" si="5"/>
        <v>44344</v>
      </c>
      <c r="C32" s="128">
        <f t="shared" si="6"/>
        <v>44344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2">
      <c r="B33" s="96">
        <f t="shared" si="5"/>
        <v>44345</v>
      </c>
      <c r="C33" s="128">
        <f t="shared" si="6"/>
        <v>44345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2">
      <c r="B34" s="96">
        <f t="shared" si="5"/>
        <v>44346</v>
      </c>
      <c r="C34" s="128">
        <f t="shared" si="6"/>
        <v>44346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>
        <f ca="1">IF(WEEKDAY(B34)=1,IF(DAY(B34)&lt;=6,SUM(P34:OFFSET(P34,-(DAY(B34)-1),0)),SUM(P34:OFFSET(P34,-6,0))),"")</f>
        <v>0</v>
      </c>
      <c r="R34" s="65"/>
      <c r="S34" s="26"/>
    </row>
    <row r="35" spans="2:19" s="2" customFormat="1" ht="11.25" customHeight="1" thickBot="1" x14ac:dyDescent="0.25">
      <c r="B35" s="97">
        <f t="shared" si="5"/>
        <v>44347</v>
      </c>
      <c r="C35" s="135">
        <f t="shared" si="6"/>
        <v>44347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9" t="s">
        <v>5</v>
      </c>
      <c r="E37" s="139"/>
      <c r="F37" s="139"/>
      <c r="G37" s="150"/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9" t="s">
        <v>6</v>
      </c>
      <c r="E38" s="139"/>
      <c r="F38" s="139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06"/>
      <c r="E39" s="106"/>
      <c r="F39" s="106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26" t="s">
        <v>7</v>
      </c>
      <c r="E40" s="226"/>
      <c r="F40" s="226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208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indexed="51"/>
  </sheetPr>
  <dimension ref="A1:Z45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11" t="s">
        <v>30</v>
      </c>
      <c r="E1" s="212"/>
      <c r="F1" s="212"/>
      <c r="G1" s="212"/>
      <c r="H1" s="227" t="s">
        <v>0</v>
      </c>
      <c r="I1" s="228"/>
      <c r="J1" s="228"/>
      <c r="K1" s="229"/>
      <c r="L1" s="136"/>
      <c r="M1" s="227" t="s">
        <v>8</v>
      </c>
      <c r="N1" s="210"/>
      <c r="O1" s="137" t="s">
        <v>9</v>
      </c>
      <c r="P1" s="138"/>
      <c r="Q1" s="227" t="s">
        <v>20</v>
      </c>
      <c r="R1" s="228"/>
      <c r="S1" s="215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52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1:20" ht="18.75" customHeight="1" thickTop="1" thickBot="1" x14ac:dyDescent="0.3">
      <c r="B3" s="80"/>
      <c r="C3" s="81"/>
      <c r="D3" s="230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ht="11.25" customHeight="1" x14ac:dyDescent="0.25">
      <c r="A5" s="2"/>
      <c r="B5" s="96">
        <f>mei!B35+1</f>
        <v>44348</v>
      </c>
      <c r="C5" s="116">
        <f>mei!C35+1</f>
        <v>44348</v>
      </c>
      <c r="D5" s="55"/>
      <c r="E5" s="56"/>
      <c r="F5" s="164">
        <f>IF(E5="",0,(E5-D5))</f>
        <v>0</v>
      </c>
      <c r="G5" s="55"/>
      <c r="H5" s="56"/>
      <c r="I5" s="164">
        <f>IF(H5="",0,(H5-G5))</f>
        <v>0</v>
      </c>
      <c r="J5" s="55"/>
      <c r="K5" s="56"/>
      <c r="L5" s="164">
        <f>IF(K5="",0,(K5-J5))</f>
        <v>0</v>
      </c>
      <c r="M5" s="55"/>
      <c r="N5" s="56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IF(WEEKDAY(B5)=1,IF(DAY(B5)&lt;=6,SUM(P5:OFFSET(P5,-(DAY(B5)-1),0))+mei!#REF!,SUM(P5:OFFSET(P5,-6,0))),"")</f>
        <v/>
      </c>
      <c r="R5" s="68"/>
      <c r="S5" s="28"/>
      <c r="T5" s="179"/>
    </row>
    <row r="6" spans="1:20" s="2" customFormat="1" ht="11.25" customHeight="1" x14ac:dyDescent="0.2">
      <c r="B6" s="93">
        <f>B5+1</f>
        <v>44349</v>
      </c>
      <c r="C6" s="94">
        <f>C5+1</f>
        <v>44349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IF(WEEKDAY(B6)=1,IF(DAY(B6)&lt;=6,SUM(P6:OFFSET(P6,-(DAY(B6)-1),0))+mei!#REF!,SUM(P6:OFFSET(P6,-6,0))),"")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4" si="5">B6+1</f>
        <v>44350</v>
      </c>
      <c r="C7" s="94">
        <f t="shared" ref="C7:C34" si="6">C6+1</f>
        <v>44350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IF(WEEKDAY(B7)=1,IF(DAY(B7)&lt;=6,SUM(P7:OFFSET(P7,-(DAY(B7)-1),0))+mei!#REF!,SUM(P7:OFFSET(P7,-6,0))),"")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44351</v>
      </c>
      <c r="C8" s="94">
        <f t="shared" si="6"/>
        <v>44351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IF(WEEKDAY(B8)=1,IF(DAY(B8)&lt;=6,SUM(P8:OFFSET(P8,-(DAY(B8)-1),0))+mei!#REF!,SUM(P8:OFFSET(P8,-6,0))),"")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44352</v>
      </c>
      <c r="C9" s="94">
        <f t="shared" si="6"/>
        <v>44352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IF(WEEKDAY(B9)=1,IF(DAY(B9)&lt;=6,SUM(P9:OFFSET(P9,-(DAY(B9)-1),0))+mei!#REF!,SUM(P9:OFFSET(P9,-6,0))),"")</f>
        <v/>
      </c>
      <c r="R9" s="61"/>
      <c r="S9" s="22"/>
      <c r="T9" s="181"/>
    </row>
    <row r="10" spans="1:20" s="2" customFormat="1" ht="11.25" customHeight="1" x14ac:dyDescent="0.2">
      <c r="B10" s="93">
        <f t="shared" si="5"/>
        <v>44353</v>
      </c>
      <c r="C10" s="94">
        <f t="shared" si="6"/>
        <v>44353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68" t="e">
        <f ca="1">IF(WEEKDAY(B10)=1,IF(DAY(B10)&lt;=6,SUM(P10:OFFSET(P10,-(DAY(B10)-1),0))+mei!#REF!,SUM(P10:OFFSET(P10,-6,0))),"")</f>
        <v>#REF!</v>
      </c>
      <c r="R10" s="61"/>
      <c r="S10" s="22"/>
      <c r="T10" s="181"/>
    </row>
    <row r="11" spans="1:20" s="2" customFormat="1" ht="11.25" customHeight="1" x14ac:dyDescent="0.2">
      <c r="B11" s="93">
        <f t="shared" si="5"/>
        <v>44354</v>
      </c>
      <c r="C11" s="94">
        <f t="shared" si="6"/>
        <v>44354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IF(WEEKDAY(B11)=1,IF(DAY(B11)&lt;=6,SUM(P11:OFFSET(P11,-(DAY(B11)-1),0))+mei!#REF!,SUM(P11:OFFSET(P11,-6,0))),"")</f>
        <v/>
      </c>
      <c r="R11" s="61"/>
      <c r="S11" s="22"/>
      <c r="T11" s="181"/>
    </row>
    <row r="12" spans="1:20" s="2" customFormat="1" ht="11.25" customHeight="1" x14ac:dyDescent="0.2">
      <c r="B12" s="93">
        <f t="shared" si="5"/>
        <v>44355</v>
      </c>
      <c r="C12" s="94">
        <f t="shared" si="6"/>
        <v>44355</v>
      </c>
      <c r="D12" s="40"/>
      <c r="E12" s="41"/>
      <c r="F12" s="164">
        <f t="shared" si="0"/>
        <v>0</v>
      </c>
      <c r="G12" s="40"/>
      <c r="H12" s="41"/>
      <c r="I12" s="164">
        <f t="shared" si="1"/>
        <v>0</v>
      </c>
      <c r="J12" s="40"/>
      <c r="K12" s="41"/>
      <c r="L12" s="164">
        <f t="shared" si="2"/>
        <v>0</v>
      </c>
      <c r="M12" s="40"/>
      <c r="N12" s="41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IF(WEEKDAY(B12)=1,IF(DAY(B12)&lt;=6,SUM(P12:OFFSET(P12,-(DAY(B12)-1),0))+mei!#REF!,SUM(P12:OFFSET(P12,-6,0))),"")</f>
        <v/>
      </c>
      <c r="R12" s="62"/>
      <c r="S12" s="24"/>
      <c r="T12" s="181"/>
    </row>
    <row r="13" spans="1:20" s="2" customFormat="1" ht="11.25" customHeight="1" x14ac:dyDescent="0.2">
      <c r="B13" s="93">
        <f t="shared" si="5"/>
        <v>44356</v>
      </c>
      <c r="C13" s="94">
        <f t="shared" si="6"/>
        <v>44356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IF(WEEKDAY(B13)=1,IF(DAY(B13)&lt;=6,SUM(P13:OFFSET(P13,-(DAY(B13)-1),0))+mei!#REF!,SUM(P13:OFFSET(P13,-6,0))),"")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44357</v>
      </c>
      <c r="C14" s="94">
        <f t="shared" si="6"/>
        <v>44357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IF(WEEKDAY(B14)=1,IF(DAY(B14)&lt;=6,SUM(P14:OFFSET(P14,-(DAY(B14)-1),0))+mei!#REF!,SUM(P14:OFFSET(P14,-6,0))),"")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44358</v>
      </c>
      <c r="C15" s="94">
        <f t="shared" si="6"/>
        <v>44358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IF(WEEKDAY(B15)=1,IF(DAY(B15)&lt;=6,SUM(P15:OFFSET(P15,-(DAY(B15)-1),0))+mei!#REF!,SUM(P15:OFFSET(P15,-6,0))),"")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44359</v>
      </c>
      <c r="C16" s="94">
        <f t="shared" si="6"/>
        <v>44359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IF(WEEKDAY(B16)=1,IF(DAY(B16)&lt;=6,SUM(P16:OFFSET(P16,-(DAY(B16)-1),0))+mei!#REF!,SUM(P16:OFFSET(P16,-6,0))),"")</f>
        <v/>
      </c>
      <c r="R16" s="61"/>
      <c r="S16" s="22"/>
      <c r="T16" s="181"/>
    </row>
    <row r="17" spans="2:20" s="2" customFormat="1" ht="11.25" customHeight="1" x14ac:dyDescent="0.2">
      <c r="B17" s="93">
        <f t="shared" si="5"/>
        <v>44360</v>
      </c>
      <c r="C17" s="94">
        <f t="shared" si="6"/>
        <v>44360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68">
        <f ca="1">IF(WEEKDAY(B17)=1,IF(DAY(B17)&lt;=6,SUM(P17:OFFSET(P17,-(DAY(B17)-1),0))+mei!#REF!,SUM(P17:OFFSET(P17,-6,0))),"")</f>
        <v>0</v>
      </c>
      <c r="R17" s="61"/>
      <c r="S17" s="22"/>
      <c r="T17" s="181"/>
    </row>
    <row r="18" spans="2:20" s="2" customFormat="1" ht="11.25" customHeight="1" x14ac:dyDescent="0.2">
      <c r="B18" s="93">
        <f t="shared" si="5"/>
        <v>44361</v>
      </c>
      <c r="C18" s="94">
        <f t="shared" si="6"/>
        <v>44361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IF(WEEKDAY(B18)=1,IF(DAY(B18)&lt;=6,SUM(P18:OFFSET(P18,-(DAY(B18)-1),0))+mei!#REF!,SUM(P18:OFFSET(P18,-6,0))),"")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44362</v>
      </c>
      <c r="C19" s="94">
        <f t="shared" si="6"/>
        <v>44362</v>
      </c>
      <c r="D19" s="40"/>
      <c r="E19" s="41"/>
      <c r="F19" s="164">
        <f t="shared" si="0"/>
        <v>0</v>
      </c>
      <c r="G19" s="40"/>
      <c r="H19" s="41"/>
      <c r="I19" s="164">
        <f t="shared" si="1"/>
        <v>0</v>
      </c>
      <c r="J19" s="40"/>
      <c r="K19" s="41"/>
      <c r="L19" s="164">
        <f t="shared" si="2"/>
        <v>0</v>
      </c>
      <c r="M19" s="40"/>
      <c r="N19" s="41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2"/>
      <c r="S19" s="24"/>
      <c r="T19" s="181"/>
    </row>
    <row r="20" spans="2:20" s="2" customFormat="1" ht="11.25" customHeight="1" x14ac:dyDescent="0.2">
      <c r="B20" s="93">
        <f t="shared" si="5"/>
        <v>44363</v>
      </c>
      <c r="C20" s="94">
        <f t="shared" si="6"/>
        <v>44363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1"/>
      <c r="S20" s="22"/>
      <c r="T20" s="181"/>
    </row>
    <row r="21" spans="2:20" s="2" customFormat="1" ht="11.25" customHeight="1" x14ac:dyDescent="0.2">
      <c r="B21" s="93">
        <f t="shared" si="5"/>
        <v>44364</v>
      </c>
      <c r="C21" s="94">
        <f t="shared" si="6"/>
        <v>44364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1"/>
      <c r="S21" s="22"/>
      <c r="T21" s="181"/>
    </row>
    <row r="22" spans="2:20" s="2" customFormat="1" ht="11.25" customHeight="1" x14ac:dyDescent="0.2">
      <c r="B22" s="93">
        <f t="shared" si="5"/>
        <v>44365</v>
      </c>
      <c r="C22" s="94">
        <f t="shared" si="6"/>
        <v>44365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1"/>
      <c r="S22" s="22"/>
      <c r="T22" s="181"/>
    </row>
    <row r="23" spans="2:20" s="2" customFormat="1" ht="11.25" customHeight="1" x14ac:dyDescent="0.2">
      <c r="B23" s="93">
        <f t="shared" si="5"/>
        <v>44366</v>
      </c>
      <c r="C23" s="94">
        <f t="shared" si="6"/>
        <v>44366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2">
      <c r="B24" s="93">
        <f t="shared" si="5"/>
        <v>44367</v>
      </c>
      <c r="C24" s="94">
        <f t="shared" si="6"/>
        <v>44367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68">
        <f ca="1">IF(WEEKDAY(B24)=1,IF(DAY(B24)&lt;=6,SUM(P24:OFFSET(P24,-(DAY(B24)-1),0)),SUM(P24:OFFSET(P24,-6,0))),"")</f>
        <v>0</v>
      </c>
      <c r="R24" s="61"/>
      <c r="S24" s="22"/>
      <c r="T24" s="181"/>
    </row>
    <row r="25" spans="2:20" s="2" customFormat="1" ht="11.25" customHeight="1" x14ac:dyDescent="0.2">
      <c r="B25" s="93">
        <f t="shared" si="5"/>
        <v>44368</v>
      </c>
      <c r="C25" s="94">
        <f t="shared" si="6"/>
        <v>44368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44369</v>
      </c>
      <c r="C26" s="94">
        <f t="shared" si="6"/>
        <v>44369</v>
      </c>
      <c r="D26" s="40"/>
      <c r="E26" s="41"/>
      <c r="F26" s="164">
        <f t="shared" si="0"/>
        <v>0</v>
      </c>
      <c r="G26" s="40"/>
      <c r="H26" s="41"/>
      <c r="I26" s="164">
        <f t="shared" si="1"/>
        <v>0</v>
      </c>
      <c r="J26" s="40"/>
      <c r="K26" s="41"/>
      <c r="L26" s="164">
        <f t="shared" si="2"/>
        <v>0</v>
      </c>
      <c r="M26" s="40"/>
      <c r="N26" s="41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2"/>
      <c r="S26" s="24"/>
      <c r="T26" s="181"/>
    </row>
    <row r="27" spans="2:20" s="2" customFormat="1" ht="11.25" customHeight="1" x14ac:dyDescent="0.2">
      <c r="B27" s="93">
        <f t="shared" si="5"/>
        <v>44370</v>
      </c>
      <c r="C27" s="94">
        <f t="shared" si="6"/>
        <v>44370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2">
      <c r="B28" s="93">
        <f t="shared" si="5"/>
        <v>44371</v>
      </c>
      <c r="C28" s="94">
        <f t="shared" si="6"/>
        <v>44371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2">
      <c r="B29" s="93">
        <f t="shared" si="5"/>
        <v>44372</v>
      </c>
      <c r="C29" s="94">
        <f t="shared" si="6"/>
        <v>44372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2">
      <c r="B30" s="93">
        <f t="shared" si="5"/>
        <v>44373</v>
      </c>
      <c r="C30" s="94">
        <f t="shared" si="6"/>
        <v>44373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2">
      <c r="B31" s="93">
        <f t="shared" si="5"/>
        <v>44374</v>
      </c>
      <c r="C31" s="94">
        <f t="shared" si="6"/>
        <v>44374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68">
        <f ca="1">IF(WEEKDAY(B31)=1,IF(DAY(B31)&lt;=6,SUM(P31:OFFSET(P31,-(DAY(B31)-1),0)),SUM(P31:OFFSET(P31,-6,0))),"")</f>
        <v>0</v>
      </c>
      <c r="R31" s="61"/>
      <c r="S31" s="22"/>
      <c r="T31" s="181"/>
    </row>
    <row r="32" spans="2:20" s="2" customFormat="1" ht="11.25" customHeight="1" x14ac:dyDescent="0.2">
      <c r="B32" s="93">
        <f t="shared" si="5"/>
        <v>44375</v>
      </c>
      <c r="C32" s="94">
        <f t="shared" si="6"/>
        <v>44375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1"/>
      <c r="S32" s="22"/>
      <c r="T32" s="181"/>
    </row>
    <row r="33" spans="1:20" s="2" customFormat="1" ht="11.25" customHeight="1" x14ac:dyDescent="0.2">
      <c r="B33" s="93">
        <f t="shared" si="5"/>
        <v>44376</v>
      </c>
      <c r="C33" s="94">
        <f t="shared" si="6"/>
        <v>44376</v>
      </c>
      <c r="D33" s="40"/>
      <c r="E33" s="41"/>
      <c r="F33" s="164">
        <f t="shared" si="0"/>
        <v>0</v>
      </c>
      <c r="G33" s="40"/>
      <c r="H33" s="41"/>
      <c r="I33" s="164">
        <f t="shared" si="1"/>
        <v>0</v>
      </c>
      <c r="J33" s="40"/>
      <c r="K33" s="41"/>
      <c r="L33" s="164">
        <f t="shared" si="2"/>
        <v>0</v>
      </c>
      <c r="M33" s="40"/>
      <c r="N33" s="41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2"/>
      <c r="S33" s="24"/>
      <c r="T33" s="181"/>
    </row>
    <row r="34" spans="1:20" s="2" customFormat="1" ht="11.25" customHeight="1" x14ac:dyDescent="0.2">
      <c r="B34" s="93">
        <f t="shared" si="5"/>
        <v>44377</v>
      </c>
      <c r="C34" s="94">
        <f t="shared" si="6"/>
        <v>44377</v>
      </c>
      <c r="D34" s="50"/>
      <c r="E34" s="51"/>
      <c r="F34" s="164">
        <f t="shared" si="0"/>
        <v>0</v>
      </c>
      <c r="G34" s="50"/>
      <c r="H34" s="51"/>
      <c r="I34" s="164">
        <f t="shared" si="1"/>
        <v>0</v>
      </c>
      <c r="J34" s="50"/>
      <c r="K34" s="51"/>
      <c r="L34" s="164">
        <f t="shared" si="2"/>
        <v>0</v>
      </c>
      <c r="M34" s="50"/>
      <c r="N34" s="51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9"/>
      <c r="S34" s="29"/>
      <c r="T34" s="181">
        <f ca="1">IF(WEEKDAY(B34)=1,0,SUM(P34:OFFSET(P34,-(WEEKDAY(B34)-2),0)))</f>
        <v>0</v>
      </c>
    </row>
    <row r="35" spans="1:20" s="2" customFormat="1" ht="11.25" customHeight="1" thickBot="1" x14ac:dyDescent="0.25">
      <c r="B35" s="130"/>
      <c r="C35" s="98"/>
      <c r="D35" s="52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38"/>
      <c r="S35" s="34"/>
      <c r="T35" s="181"/>
    </row>
    <row r="36" spans="1:20" s="2" customFormat="1" ht="14.25" customHeight="1" thickTop="1" x14ac:dyDescent="0.25">
      <c r="A36"/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81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mei!G40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25</v>
      </c>
      <c r="N2" s="198"/>
      <c r="O2" s="79">
        <f>januari!O2</f>
        <v>2021</v>
      </c>
      <c r="P2" s="78"/>
      <c r="Q2" s="204">
        <f>januari!Q2</f>
        <v>0</v>
      </c>
      <c r="R2" s="205"/>
      <c r="S2" s="206"/>
      <c r="T2" s="179"/>
    </row>
    <row r="3" spans="2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2:20" s="2" customFormat="1" ht="11.25" customHeight="1" x14ac:dyDescent="0.2">
      <c r="B5" s="96">
        <f>juni!B34+1</f>
        <v>44378</v>
      </c>
      <c r="C5" s="116">
        <f>juni!C34+1</f>
        <v>44378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IF(WEEKDAY(B5)=1,IF(DAY(B5)&lt;=6,SUM(P5:OFFSET(P5,-(DAY(B5)-1),0))+juni!$T$34,SUM(P5:OFFSET(P5,-6,0))),"")</f>
        <v/>
      </c>
      <c r="R5" s="57"/>
      <c r="S5" s="21"/>
      <c r="T5" s="181"/>
    </row>
    <row r="6" spans="2:20" s="2" customFormat="1" ht="11.25" customHeight="1" x14ac:dyDescent="0.2">
      <c r="B6" s="93">
        <f>B5+1</f>
        <v>44379</v>
      </c>
      <c r="C6" s="94">
        <f>C5+1</f>
        <v>44379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IF(WEEKDAY(B6)=1,IF(DAY(B6)&lt;=6,SUM(P6:OFFSET(P6,-(DAY(B6)-1),0))+juni!$T$34,SUM(P6:OFFSET(P6,-6,0))),"")</f>
        <v/>
      </c>
      <c r="R6" s="61"/>
      <c r="S6" s="22"/>
      <c r="T6" s="181"/>
    </row>
    <row r="7" spans="2:20" s="2" customFormat="1" ht="11.25" customHeight="1" x14ac:dyDescent="0.2">
      <c r="B7" s="93">
        <f t="shared" ref="B7:B35" si="5">B6+1</f>
        <v>44380</v>
      </c>
      <c r="C7" s="94">
        <f t="shared" ref="C7:C35" si="6">C6+1</f>
        <v>44380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IF(WEEKDAY(B7)=1,IF(DAY(B7)&lt;=6,SUM(P7:OFFSET(P7,-(DAY(B7)-1),0))+juni!$T$34,SUM(P7:OFFSET(P7,-6,0))),"")</f>
        <v/>
      </c>
      <c r="R7" s="61"/>
      <c r="S7" s="23"/>
      <c r="T7" s="181"/>
    </row>
    <row r="8" spans="2:20" s="2" customFormat="1" ht="11.25" customHeight="1" x14ac:dyDescent="0.2">
      <c r="B8" s="93">
        <f t="shared" si="5"/>
        <v>44381</v>
      </c>
      <c r="C8" s="94">
        <f t="shared" si="6"/>
        <v>44381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>
        <f ca="1">IF(WEEKDAY(B8)=1,IF(DAY(B8)&lt;=6,SUM(P8:OFFSET(P8,-(DAY(B8)-1),0))+juni!$T$34,SUM(P8:OFFSET(P8,-6,0))),"")</f>
        <v>0</v>
      </c>
      <c r="R8" s="61"/>
      <c r="S8" s="22"/>
      <c r="T8" s="181"/>
    </row>
    <row r="9" spans="2:20" s="2" customFormat="1" ht="11.25" customHeight="1" x14ac:dyDescent="0.2">
      <c r="B9" s="93">
        <f t="shared" si="5"/>
        <v>44382</v>
      </c>
      <c r="C9" s="94">
        <f t="shared" si="6"/>
        <v>44382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IF(WEEKDAY(B9)=1,IF(DAY(B9)&lt;=6,SUM(P9:OFFSET(P9,-(DAY(B9)-1),0))+juni!$T$34,SUM(P9:OFFSET(P9,-6,0))),"")</f>
        <v/>
      </c>
      <c r="R9" s="61"/>
      <c r="S9" s="22"/>
      <c r="T9" s="181"/>
    </row>
    <row r="10" spans="2:20" s="2" customFormat="1" ht="11.25" customHeight="1" x14ac:dyDescent="0.2">
      <c r="B10" s="93">
        <f t="shared" si="5"/>
        <v>44383</v>
      </c>
      <c r="C10" s="94">
        <f t="shared" si="6"/>
        <v>44383</v>
      </c>
      <c r="D10" s="40"/>
      <c r="E10" s="41"/>
      <c r="F10" s="164">
        <f t="shared" si="0"/>
        <v>0</v>
      </c>
      <c r="G10" s="40"/>
      <c r="H10" s="41"/>
      <c r="I10" s="164">
        <f t="shared" si="1"/>
        <v>0</v>
      </c>
      <c r="J10" s="40"/>
      <c r="K10" s="41"/>
      <c r="L10" s="164">
        <f t="shared" si="2"/>
        <v>0</v>
      </c>
      <c r="M10" s="40"/>
      <c r="N10" s="41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IF(WEEKDAY(B10)=1,IF(DAY(B10)&lt;=6,SUM(P10:OFFSET(P10,-(DAY(B10)-1),0))+juni!$T$34,SUM(P10:OFFSET(P10,-6,0))),"")</f>
        <v/>
      </c>
      <c r="R10" s="62"/>
      <c r="S10" s="24"/>
      <c r="T10" s="181"/>
    </row>
    <row r="11" spans="2:20" s="2" customFormat="1" ht="11.25" customHeight="1" x14ac:dyDescent="0.2">
      <c r="B11" s="93">
        <f t="shared" si="5"/>
        <v>44384</v>
      </c>
      <c r="C11" s="94">
        <f t="shared" si="6"/>
        <v>44384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IF(WEEKDAY(B11)=1,IF(DAY(B11)&lt;=6,SUM(P11:OFFSET(P11,-(DAY(B11)-1),0))+juni!$T$34,SUM(P11:OFFSET(P11,-6,0))),"")</f>
        <v/>
      </c>
      <c r="R11" s="61"/>
      <c r="S11" s="22"/>
      <c r="T11" s="181"/>
    </row>
    <row r="12" spans="2:20" s="2" customFormat="1" ht="11.25" customHeight="1" x14ac:dyDescent="0.2">
      <c r="B12" s="93">
        <f t="shared" si="5"/>
        <v>44385</v>
      </c>
      <c r="C12" s="94">
        <f t="shared" si="6"/>
        <v>44385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IF(WEEKDAY(B12)=1,IF(DAY(B12)&lt;=6,SUM(P12:OFFSET(P12,-(DAY(B12)-1),0))+juni!$T$34,SUM(P12:OFFSET(P12,-6,0))),"")</f>
        <v/>
      </c>
      <c r="R12" s="61"/>
      <c r="S12" s="22"/>
      <c r="T12" s="181"/>
    </row>
    <row r="13" spans="2:20" s="2" customFormat="1" ht="11.25" customHeight="1" x14ac:dyDescent="0.2">
      <c r="B13" s="93">
        <f t="shared" si="5"/>
        <v>44386</v>
      </c>
      <c r="C13" s="94">
        <f t="shared" si="6"/>
        <v>44386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IF(WEEKDAY(B13)=1,IF(DAY(B13)&lt;=6,SUM(P13:OFFSET(P13,-(DAY(B13)-1),0))+juni!$T$34,SUM(P13:OFFSET(P13,-6,0))),"")</f>
        <v/>
      </c>
      <c r="R13" s="61"/>
      <c r="S13" s="22"/>
      <c r="T13" s="181"/>
    </row>
    <row r="14" spans="2:20" s="2" customFormat="1" ht="11.25" customHeight="1" x14ac:dyDescent="0.2">
      <c r="B14" s="93">
        <f t="shared" si="5"/>
        <v>44387</v>
      </c>
      <c r="C14" s="94">
        <f t="shared" si="6"/>
        <v>44387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IF(WEEKDAY(B14)=1,IF(DAY(B14)&lt;=6,SUM(P14:OFFSET(P14,-(DAY(B14)-1),0))+juni!$T$34,SUM(P14:OFFSET(P14,-6,0))),"")</f>
        <v/>
      </c>
      <c r="R14" s="61"/>
      <c r="S14" s="22"/>
      <c r="T14" s="181"/>
    </row>
    <row r="15" spans="2:20" s="2" customFormat="1" ht="11.25" customHeight="1" x14ac:dyDescent="0.2">
      <c r="B15" s="93">
        <f t="shared" si="5"/>
        <v>44388</v>
      </c>
      <c r="C15" s="94">
        <f t="shared" si="6"/>
        <v>44388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>
        <f ca="1">IF(WEEKDAY(B15)=1,IF(DAY(B15)&lt;=6,SUM(P15:OFFSET(P15,-(DAY(B15)-1),0))+juni!$T$34,SUM(P15:OFFSET(P15,-6,0))),"")</f>
        <v>0</v>
      </c>
      <c r="R15" s="61"/>
      <c r="S15" s="22"/>
      <c r="T15" s="181"/>
    </row>
    <row r="16" spans="2:20" s="2" customFormat="1" ht="11.25" customHeight="1" x14ac:dyDescent="0.2">
      <c r="B16" s="93">
        <f t="shared" si="5"/>
        <v>44389</v>
      </c>
      <c r="C16" s="94">
        <f t="shared" si="6"/>
        <v>44389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IF(WEEKDAY(B16)=1,IF(DAY(B16)&lt;=6,SUM(P16:OFFSET(P16,-(DAY(B16)-1),0))+juni!$T$34,SUM(P16:OFFSET(P16,-6,0))),"")</f>
        <v/>
      </c>
      <c r="R16" s="61"/>
      <c r="S16" s="22"/>
      <c r="T16" s="181"/>
    </row>
    <row r="17" spans="2:20" s="2" customFormat="1" ht="11.25" customHeight="1" x14ac:dyDescent="0.2">
      <c r="B17" s="93">
        <f t="shared" si="5"/>
        <v>44390</v>
      </c>
      <c r="C17" s="94">
        <f t="shared" si="6"/>
        <v>44390</v>
      </c>
      <c r="D17" s="40"/>
      <c r="E17" s="41"/>
      <c r="F17" s="164">
        <f t="shared" si="0"/>
        <v>0</v>
      </c>
      <c r="G17" s="40"/>
      <c r="H17" s="41"/>
      <c r="I17" s="164">
        <f t="shared" si="1"/>
        <v>0</v>
      </c>
      <c r="J17" s="40"/>
      <c r="K17" s="41"/>
      <c r="L17" s="164">
        <f t="shared" si="2"/>
        <v>0</v>
      </c>
      <c r="M17" s="40"/>
      <c r="N17" s="41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IF(WEEKDAY(B17)=1,IF(DAY(B17)&lt;=6,SUM(P17:OFFSET(P17,-(DAY(B17)-1),0))+juni!$T$34,SUM(P17:OFFSET(P17,-6,0))),"")</f>
        <v/>
      </c>
      <c r="R17" s="62"/>
      <c r="S17" s="24"/>
      <c r="T17" s="181"/>
    </row>
    <row r="18" spans="2:20" s="2" customFormat="1" ht="11.25" customHeight="1" x14ac:dyDescent="0.2">
      <c r="B18" s="93">
        <f t="shared" si="5"/>
        <v>44391</v>
      </c>
      <c r="C18" s="94">
        <f t="shared" si="6"/>
        <v>44391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IF(WEEKDAY(B18)=1,IF(DAY(B18)&lt;=6,SUM(P18:OFFSET(P18,-(DAY(B18)-1),0))+juni!$T$34,SUM(P18:OFFSET(P18,-6,0))),"")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44392</v>
      </c>
      <c r="C19" s="94">
        <f t="shared" si="6"/>
        <v>44392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IF(WEEKDAY(B19)=1,IF(DAY(B19)&lt;=6,SUM(P19:OFFSET(P19,-(DAY(B19)-1),0))+juni!$T$34,SUM(P19:OFFSET(P19,-6,0))),"")</f>
        <v/>
      </c>
      <c r="R19" s="61"/>
      <c r="S19" s="22"/>
      <c r="T19" s="181"/>
    </row>
    <row r="20" spans="2:20" s="2" customFormat="1" ht="11.25" customHeight="1" x14ac:dyDescent="0.2">
      <c r="B20" s="93">
        <f t="shared" si="5"/>
        <v>44393</v>
      </c>
      <c r="C20" s="94">
        <f t="shared" si="6"/>
        <v>44393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IF(WEEKDAY(B20)=1,IF(DAY(B20)&lt;=6,SUM(P20:OFFSET(P20,-(DAY(B20)-1),0))+juni!$T$34,SUM(P20:OFFSET(P20,-6,0))),"")</f>
        <v/>
      </c>
      <c r="R20" s="61"/>
      <c r="S20" s="22"/>
      <c r="T20" s="181"/>
    </row>
    <row r="21" spans="2:20" s="2" customFormat="1" ht="11.25" customHeight="1" x14ac:dyDescent="0.2">
      <c r="B21" s="93">
        <f t="shared" si="5"/>
        <v>44394</v>
      </c>
      <c r="C21" s="94">
        <f t="shared" si="6"/>
        <v>44394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IF(WEEKDAY(B21)=1,IF(DAY(B21)&lt;=6,SUM(P21:OFFSET(P21,-(DAY(B21)-1),0))+juni!$T$34,SUM(P21:OFFSET(P21,-6,0))),"")</f>
        <v/>
      </c>
      <c r="R21" s="61"/>
      <c r="S21" s="22"/>
      <c r="T21" s="181"/>
    </row>
    <row r="22" spans="2:20" s="2" customFormat="1" ht="11.25" customHeight="1" x14ac:dyDescent="0.2">
      <c r="B22" s="93">
        <f t="shared" si="5"/>
        <v>44395</v>
      </c>
      <c r="C22" s="94">
        <f t="shared" si="6"/>
        <v>44395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>
        <f ca="1">IF(WEEKDAY(B22)=1,IF(DAY(B22)&lt;=6,SUM(P22:OFFSET(P22,-(DAY(B22)-1),0))+juni!$T$34,SUM(P22:OFFSET(P22,-6,0))),"")</f>
        <v>0</v>
      </c>
      <c r="R22" s="61"/>
      <c r="S22" s="22"/>
      <c r="T22" s="181"/>
    </row>
    <row r="23" spans="2:20" s="2" customFormat="1" ht="11.25" customHeight="1" x14ac:dyDescent="0.2">
      <c r="B23" s="93">
        <f t="shared" si="5"/>
        <v>44396</v>
      </c>
      <c r="C23" s="94">
        <f t="shared" si="6"/>
        <v>44396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2">
      <c r="B24" s="93">
        <f t="shared" si="5"/>
        <v>44397</v>
      </c>
      <c r="C24" s="94">
        <f t="shared" si="6"/>
        <v>44397</v>
      </c>
      <c r="D24" s="40"/>
      <c r="E24" s="41"/>
      <c r="F24" s="164">
        <f t="shared" si="0"/>
        <v>0</v>
      </c>
      <c r="G24" s="40"/>
      <c r="H24" s="41"/>
      <c r="I24" s="164">
        <f t="shared" si="1"/>
        <v>0</v>
      </c>
      <c r="J24" s="40"/>
      <c r="K24" s="41"/>
      <c r="L24" s="164">
        <f t="shared" si="2"/>
        <v>0</v>
      </c>
      <c r="M24" s="40"/>
      <c r="N24" s="41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2"/>
      <c r="S24" s="24"/>
      <c r="T24" s="181"/>
    </row>
    <row r="25" spans="2:20" s="2" customFormat="1" ht="11.25" customHeight="1" x14ac:dyDescent="0.2">
      <c r="B25" s="93">
        <f t="shared" si="5"/>
        <v>44398</v>
      </c>
      <c r="C25" s="94">
        <f t="shared" si="6"/>
        <v>44398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44399</v>
      </c>
      <c r="C26" s="94">
        <f t="shared" si="6"/>
        <v>44399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2:20" s="2" customFormat="1" ht="11.25" customHeight="1" x14ac:dyDescent="0.2">
      <c r="B27" s="93">
        <f t="shared" si="5"/>
        <v>44400</v>
      </c>
      <c r="C27" s="94">
        <f t="shared" si="6"/>
        <v>44400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2">
      <c r="B28" s="93">
        <f t="shared" si="5"/>
        <v>44401</v>
      </c>
      <c r="C28" s="94">
        <f t="shared" si="6"/>
        <v>44401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2">
      <c r="B29" s="93">
        <f t="shared" si="5"/>
        <v>44402</v>
      </c>
      <c r="C29" s="94">
        <f t="shared" si="6"/>
        <v>44402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>
        <f ca="1">IF(WEEKDAY(B29)=1,IF(DAY(B29)&lt;=6,SUM(P29:OFFSET(P29,-(DAY(B29)-1),0)),SUM(P29:OFFSET(P29,-6,0))),"")</f>
        <v>0</v>
      </c>
      <c r="R29" s="61"/>
      <c r="S29" s="22"/>
      <c r="T29" s="181"/>
    </row>
    <row r="30" spans="2:20" s="2" customFormat="1" ht="11.25" customHeight="1" x14ac:dyDescent="0.2">
      <c r="B30" s="93">
        <f t="shared" si="5"/>
        <v>44403</v>
      </c>
      <c r="C30" s="94">
        <f t="shared" si="6"/>
        <v>44403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2">
      <c r="B31" s="93">
        <f t="shared" si="5"/>
        <v>44404</v>
      </c>
      <c r="C31" s="94">
        <f t="shared" si="6"/>
        <v>44404</v>
      </c>
      <c r="D31" s="40"/>
      <c r="E31" s="41"/>
      <c r="F31" s="164">
        <f t="shared" si="0"/>
        <v>0</v>
      </c>
      <c r="G31" s="40"/>
      <c r="H31" s="41"/>
      <c r="I31" s="164">
        <f t="shared" si="1"/>
        <v>0</v>
      </c>
      <c r="J31" s="40"/>
      <c r="K31" s="41"/>
      <c r="L31" s="164">
        <f t="shared" si="2"/>
        <v>0</v>
      </c>
      <c r="M31" s="40"/>
      <c r="N31" s="41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2"/>
      <c r="S31" s="24"/>
      <c r="T31" s="181"/>
    </row>
    <row r="32" spans="2:20" s="2" customFormat="1" ht="11.25" customHeight="1" x14ac:dyDescent="0.2">
      <c r="B32" s="93">
        <f t="shared" si="5"/>
        <v>44405</v>
      </c>
      <c r="C32" s="94">
        <f t="shared" si="6"/>
        <v>44405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/>
    </row>
    <row r="33" spans="2:20" s="2" customFormat="1" ht="11.25" customHeight="1" x14ac:dyDescent="0.2">
      <c r="B33" s="93">
        <f t="shared" si="5"/>
        <v>44406</v>
      </c>
      <c r="C33" s="94">
        <f t="shared" si="6"/>
        <v>44406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44407</v>
      </c>
      <c r="C34" s="94">
        <f t="shared" si="6"/>
        <v>44407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44408</v>
      </c>
      <c r="C35" s="98">
        <f t="shared" si="6"/>
        <v>44408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juni!G40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</row>
    <row r="2" spans="2:19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24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</row>
    <row r="3" spans="2:19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juli!B35+1</f>
        <v>44409</v>
      </c>
      <c r="C5" s="127">
        <f>juli!C35+1</f>
        <v>44409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>
        <f ca="1">IF(WEEKDAY(B5)=1,IF(DAY(B5)&lt;=6,SUM(P5:OFFSET(P5,-(DAY(B5)-1),0))+juli!$T$35,SUM(P5:OFFSET(P5,-6,0))),"")</f>
        <v>0</v>
      </c>
      <c r="R5" s="64"/>
      <c r="S5" s="25"/>
    </row>
    <row r="6" spans="2:19" s="2" customFormat="1" ht="11.25" customHeight="1" x14ac:dyDescent="0.2">
      <c r="B6" s="96">
        <f>B5+1</f>
        <v>44410</v>
      </c>
      <c r="C6" s="128">
        <f>C5+1</f>
        <v>44410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IF(WEEKDAY(B6)=1,IF(DAY(B6)&lt;=6,SUM(P6:OFFSET(P6,-(DAY(B6)-1),0))+juli!$T$35,SUM(P6:OFFSET(P6,-6,0))),"")</f>
        <v/>
      </c>
      <c r="R6" s="65"/>
      <c r="S6" s="26"/>
    </row>
    <row r="7" spans="2:19" s="2" customFormat="1" ht="11.25" customHeight="1" x14ac:dyDescent="0.2">
      <c r="B7" s="96">
        <f t="shared" ref="B7:B35" si="5">B6+1</f>
        <v>44411</v>
      </c>
      <c r="C7" s="128">
        <f t="shared" ref="C7:C35" si="6">C6+1</f>
        <v>44411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IF(WEEKDAY(B7)=1,IF(DAY(B7)&lt;=6,SUM(P7:OFFSET(P7,-(DAY(B7)-1),0))+juli!$T$35,SUM(P7:OFFSET(P7,-6,0))),"")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44412</v>
      </c>
      <c r="C8" s="128">
        <f t="shared" si="6"/>
        <v>44412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IF(WEEKDAY(B8)=1,IF(DAY(B8)&lt;=6,SUM(P8:OFFSET(P8,-(DAY(B8)-1),0))+juli!$T$35,SUM(P8:OFFSET(P8,-6,0))),"")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44413</v>
      </c>
      <c r="C9" s="128">
        <f t="shared" si="6"/>
        <v>44413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IF(WEEKDAY(B9)=1,IF(DAY(B9)&lt;=6,SUM(P9:OFFSET(P9,-(DAY(B9)-1),0))+juli!$T$35,SUM(P9:OFFSET(P9,-6,0))),"")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44414</v>
      </c>
      <c r="C10" s="128">
        <f t="shared" si="6"/>
        <v>44414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IF(WEEKDAY(B10)=1,IF(DAY(B10)&lt;=6,SUM(P10:OFFSET(P10,-(DAY(B10)-1),0))+juli!$T$35,SUM(P10:OFFSET(P10,-6,0))),"")</f>
        <v/>
      </c>
      <c r="R10" s="65"/>
      <c r="S10" s="26"/>
    </row>
    <row r="11" spans="2:19" s="2" customFormat="1" ht="11.25" customHeight="1" x14ac:dyDescent="0.2">
      <c r="B11" s="96">
        <f t="shared" si="5"/>
        <v>44415</v>
      </c>
      <c r="C11" s="128">
        <f t="shared" si="6"/>
        <v>44415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IF(WEEKDAY(B11)=1,IF(DAY(B11)&lt;=6,SUM(P11:OFFSET(P11,-(DAY(B11)-1),0))+juli!$T$35,SUM(P11:OFFSET(P11,-6,0))),"")</f>
        <v/>
      </c>
      <c r="R11" s="65"/>
      <c r="S11" s="26"/>
    </row>
    <row r="12" spans="2:19" s="2" customFormat="1" ht="11.25" customHeight="1" x14ac:dyDescent="0.2">
      <c r="B12" s="96">
        <f t="shared" si="5"/>
        <v>44416</v>
      </c>
      <c r="C12" s="128">
        <f t="shared" si="6"/>
        <v>44416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>
        <f ca="1">IF(WEEKDAY(B12)=1,IF(DAY(B12)&lt;=6,SUM(P12:OFFSET(P12,-(DAY(B12)-1),0))+juli!$T$35,SUM(P12:OFFSET(P12,-6,0))),"")</f>
        <v>0</v>
      </c>
      <c r="R12" s="65"/>
      <c r="S12" s="26"/>
    </row>
    <row r="13" spans="2:19" s="2" customFormat="1" ht="11.25" customHeight="1" x14ac:dyDescent="0.2">
      <c r="B13" s="96">
        <f t="shared" si="5"/>
        <v>44417</v>
      </c>
      <c r="C13" s="128">
        <f t="shared" si="6"/>
        <v>44417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IF(WEEKDAY(B13)=1,IF(DAY(B13)&lt;=6,SUM(P13:OFFSET(P13,-(DAY(B13)-1),0))+juli!$T$35,SUM(P13:OFFSET(P13,-6,0))),"")</f>
        <v/>
      </c>
      <c r="R13" s="65"/>
      <c r="S13" s="26"/>
    </row>
    <row r="14" spans="2:19" s="2" customFormat="1" ht="11.25" customHeight="1" x14ac:dyDescent="0.2">
      <c r="B14" s="96">
        <f t="shared" si="5"/>
        <v>44418</v>
      </c>
      <c r="C14" s="128">
        <f t="shared" si="6"/>
        <v>44418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IF(WEEKDAY(B14)=1,IF(DAY(B14)&lt;=6,SUM(P14:OFFSET(P14,-(DAY(B14)-1),0))+juli!$T$35,SUM(P14:OFFSET(P14,-6,0))),"")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44419</v>
      </c>
      <c r="C15" s="128">
        <f t="shared" si="6"/>
        <v>44419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IF(WEEKDAY(B15)=1,IF(DAY(B15)&lt;=6,SUM(P15:OFFSET(P15,-(DAY(B15)-1),0))+juli!$T$35,SUM(P15:OFFSET(P15,-6,0))),"")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44420</v>
      </c>
      <c r="C16" s="128">
        <f t="shared" si="6"/>
        <v>44420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IF(WEEKDAY(B16)=1,IF(DAY(B16)&lt;=6,SUM(P16:OFFSET(P16,-(DAY(B16)-1),0))+juli!$T$35,SUM(P16:OFFSET(P16,-6,0))),"")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44421</v>
      </c>
      <c r="C17" s="128">
        <f t="shared" si="6"/>
        <v>44421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IF(WEEKDAY(B17)=1,IF(DAY(B17)&lt;=6,SUM(P17:OFFSET(P17,-(DAY(B17)-1),0))+juli!$T$35,SUM(P17:OFFSET(P17,-6,0))),"")</f>
        <v/>
      </c>
      <c r="R17" s="65"/>
      <c r="S17" s="26"/>
    </row>
    <row r="18" spans="2:19" s="2" customFormat="1" ht="11.25" customHeight="1" x14ac:dyDescent="0.2">
      <c r="B18" s="96">
        <f t="shared" si="5"/>
        <v>44422</v>
      </c>
      <c r="C18" s="128">
        <f t="shared" si="6"/>
        <v>44422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IF(WEEKDAY(B18)=1,IF(DAY(B18)&lt;=6,SUM(P18:OFFSET(P18,-(DAY(B18)-1),0))+juli!$T$35,SUM(P18:OFFSET(P18,-6,0))),"")</f>
        <v/>
      </c>
      <c r="R18" s="65"/>
      <c r="S18" s="26"/>
    </row>
    <row r="19" spans="2:19" s="2" customFormat="1" ht="11.25" customHeight="1" x14ac:dyDescent="0.2">
      <c r="B19" s="96">
        <f t="shared" si="5"/>
        <v>44423</v>
      </c>
      <c r="C19" s="128">
        <f t="shared" si="6"/>
        <v>44423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>
        <f ca="1">IF(WEEKDAY(B19)=1,IF(DAY(B19)&lt;=6,SUM(P19:OFFSET(P19,-(DAY(B19)-1),0))+juli!$T$35,SUM(P19:OFFSET(P19,-6,0))),"")</f>
        <v>0</v>
      </c>
      <c r="R19" s="65"/>
      <c r="S19" s="26"/>
    </row>
    <row r="20" spans="2:19" s="2" customFormat="1" ht="11.25" customHeight="1" x14ac:dyDescent="0.2">
      <c r="B20" s="96">
        <f t="shared" si="5"/>
        <v>44424</v>
      </c>
      <c r="C20" s="128">
        <f t="shared" si="6"/>
        <v>44424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</row>
    <row r="21" spans="2:19" s="2" customFormat="1" ht="11.25" customHeight="1" x14ac:dyDescent="0.2">
      <c r="B21" s="96">
        <f t="shared" si="5"/>
        <v>44425</v>
      </c>
      <c r="C21" s="128">
        <f t="shared" si="6"/>
        <v>44425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44426</v>
      </c>
      <c r="C22" s="128">
        <f t="shared" si="6"/>
        <v>44426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44427</v>
      </c>
      <c r="C23" s="128">
        <f t="shared" si="6"/>
        <v>44427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44428</v>
      </c>
      <c r="C24" s="128">
        <f t="shared" si="6"/>
        <v>44428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2">
      <c r="B25" s="96">
        <f t="shared" si="5"/>
        <v>44429</v>
      </c>
      <c r="C25" s="128">
        <f t="shared" si="6"/>
        <v>44429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2">
      <c r="B26" s="96">
        <f t="shared" si="5"/>
        <v>44430</v>
      </c>
      <c r="C26" s="128">
        <f t="shared" si="6"/>
        <v>44430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>
        <f ca="1">IF(WEEKDAY(B26)=1,IF(DAY(B26)&lt;=6,SUM(P26:OFFSET(P26,-(DAY(B26)-1),0)),SUM(P26:OFFSET(P26,-6,0))),"")</f>
        <v>0</v>
      </c>
      <c r="R26" s="65"/>
      <c r="S26" s="26"/>
    </row>
    <row r="27" spans="2:19" s="2" customFormat="1" ht="11.25" customHeight="1" x14ac:dyDescent="0.2">
      <c r="B27" s="96">
        <f t="shared" si="5"/>
        <v>44431</v>
      </c>
      <c r="C27" s="128">
        <f t="shared" si="6"/>
        <v>44431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2">
      <c r="B28" s="96">
        <f t="shared" si="5"/>
        <v>44432</v>
      </c>
      <c r="C28" s="128">
        <f t="shared" si="6"/>
        <v>44432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44433</v>
      </c>
      <c r="C29" s="128">
        <f t="shared" si="6"/>
        <v>44433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44434</v>
      </c>
      <c r="C30" s="128">
        <f t="shared" si="6"/>
        <v>44434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44435</v>
      </c>
      <c r="C31" s="128">
        <f t="shared" si="6"/>
        <v>44435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2">
      <c r="B32" s="96">
        <f t="shared" si="5"/>
        <v>44436</v>
      </c>
      <c r="C32" s="128">
        <f t="shared" si="6"/>
        <v>44436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2">
      <c r="B33" s="96">
        <f t="shared" si="5"/>
        <v>44437</v>
      </c>
      <c r="C33" s="128">
        <f t="shared" si="6"/>
        <v>44437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>
        <f ca="1">IF(WEEKDAY(B33)=1,IF(DAY(B33)&lt;=6,SUM(P33:OFFSET(P33,-(DAY(B33)-1),0)),SUM(P33:OFFSET(P33,-6,0))),"")</f>
        <v>0</v>
      </c>
      <c r="R33" s="65"/>
      <c r="S33" s="26"/>
    </row>
    <row r="34" spans="2:19" s="2" customFormat="1" ht="11.25" customHeight="1" x14ac:dyDescent="0.2">
      <c r="B34" s="96">
        <f t="shared" si="5"/>
        <v>44438</v>
      </c>
      <c r="C34" s="128">
        <f t="shared" si="6"/>
        <v>44438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5">
      <c r="B35" s="97">
        <f t="shared" si="5"/>
        <v>44439</v>
      </c>
      <c r="C35" s="135">
        <f t="shared" si="6"/>
        <v>44439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juli!G40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  <row r="45" spans="2:19" hidden="1" x14ac:dyDescent="0.25">
      <c r="P45" s="1"/>
      <c r="Q45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23</v>
      </c>
      <c r="N2" s="222"/>
      <c r="O2" s="121">
        <f>januari!O2</f>
        <v>2021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augustus!B35+1</f>
        <v>44440</v>
      </c>
      <c r="C5" s="127">
        <f>augustus!C35+1</f>
        <v>44440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IF(WEEKDAY(B5)=1,IF(DAY(B5)&lt;=6,SUM(P5:OFFSET(P5,-(DAY(B5)-1),0))+augustus!#REF!,SUM(P5:OFFSET(P5,-6,0))),"")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44441</v>
      </c>
      <c r="C6" s="128">
        <f>C5+1</f>
        <v>44441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IF(WEEKDAY(B6)=1,IF(DAY(B6)&lt;=6,SUM(P6:OFFSET(P6,-(DAY(B6)-1),0))+augustus!#REF!,SUM(P6:OFFSET(P6,-6,0))),"")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3" si="5">B6+1</f>
        <v>44442</v>
      </c>
      <c r="C7" s="128">
        <f t="shared" ref="C7:C33" si="6">C6+1</f>
        <v>44442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IF(WEEKDAY(B7)=1,IF(DAY(B7)&lt;=6,SUM(P7:OFFSET(P7,-(DAY(B7)-1),0))+augustus!#REF!,SUM(P7:OFFSET(P7,-6,0))),"")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44443</v>
      </c>
      <c r="C8" s="128">
        <f t="shared" si="6"/>
        <v>44443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IF(WEEKDAY(B8)=1,IF(DAY(B8)&lt;=6,SUM(P8:OFFSET(P8,-(DAY(B8)-1),0))+augustus!#REF!,SUM(P8:OFFSET(P8,-6,0))),"")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44444</v>
      </c>
      <c r="C9" s="128">
        <f t="shared" si="6"/>
        <v>44444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e">
        <f ca="1">IF(WEEKDAY(B9)=1,IF(DAY(B9)&lt;=6,SUM(P9:OFFSET(P9,-(DAY(B9)-1),0))+augustus!#REF!,SUM(P9:OFFSET(P9,-6,0))),"")</f>
        <v>#REF!</v>
      </c>
      <c r="R9" s="65"/>
      <c r="S9" s="26"/>
      <c r="T9" s="181"/>
    </row>
    <row r="10" spans="2:20" s="2" customFormat="1" ht="11.25" customHeight="1" x14ac:dyDescent="0.2">
      <c r="B10" s="96">
        <f t="shared" si="5"/>
        <v>44445</v>
      </c>
      <c r="C10" s="128">
        <f t="shared" si="6"/>
        <v>44445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IF(WEEKDAY(B10)=1,IF(DAY(B10)&lt;=6,SUM(P10:OFFSET(P10,-(DAY(B10)-1),0))+augustus!#REF!,SUM(P10:OFFSET(P10,-6,0))),"")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44446</v>
      </c>
      <c r="C11" s="128">
        <f t="shared" si="6"/>
        <v>44446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IF(WEEKDAY(B11)=1,IF(DAY(B11)&lt;=6,SUM(P11:OFFSET(P11,-(DAY(B11)-1),0))+augustus!#REF!,SUM(P11:OFFSET(P11,-6,0))),"")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44447</v>
      </c>
      <c r="C12" s="128">
        <f t="shared" si="6"/>
        <v>44447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IF(WEEKDAY(B12)=1,IF(DAY(B12)&lt;=6,SUM(P12:OFFSET(P12,-(DAY(B12)-1),0))+augustus!#REF!,SUM(P12:OFFSET(P12,-6,0))),"")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44448</v>
      </c>
      <c r="C13" s="128">
        <f t="shared" si="6"/>
        <v>44448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IF(WEEKDAY(B13)=1,IF(DAY(B13)&lt;=6,SUM(P13:OFFSET(P13,-(DAY(B13)-1),0))+augustus!#REF!,SUM(P13:OFFSET(P13,-6,0))),"")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44449</v>
      </c>
      <c r="C14" s="128">
        <f t="shared" si="6"/>
        <v>44449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IF(WEEKDAY(B14)=1,IF(DAY(B14)&lt;=6,SUM(P14:OFFSET(P14,-(DAY(B14)-1),0))+augustus!#REF!,SUM(P14:OFFSET(P14,-6,0))),"")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44450</v>
      </c>
      <c r="C15" s="128">
        <f t="shared" si="6"/>
        <v>44450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IF(WEEKDAY(B15)=1,IF(DAY(B15)&lt;=6,SUM(P15:OFFSET(P15,-(DAY(B15)-1),0))+augustus!#REF!,SUM(P15:OFFSET(P15,-6,0))),"")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44451</v>
      </c>
      <c r="C16" s="128">
        <f t="shared" si="6"/>
        <v>44451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IF(WEEKDAY(B16)=1,IF(DAY(B16)&lt;=6,SUM(P16:OFFSET(P16,-(DAY(B16)-1),0))+augustus!#REF!,SUM(P16:OFFSET(P16,-6,0))),"")</f>
        <v>0</v>
      </c>
      <c r="R16" s="65"/>
      <c r="S16" s="26"/>
      <c r="T16" s="181"/>
    </row>
    <row r="17" spans="2:20" s="2" customFormat="1" ht="11.25" customHeight="1" x14ac:dyDescent="0.2">
      <c r="B17" s="96">
        <f t="shared" si="5"/>
        <v>44452</v>
      </c>
      <c r="C17" s="128">
        <f t="shared" si="6"/>
        <v>44452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IF(WEEKDAY(B17)=1,IF(DAY(B17)&lt;=6,SUM(P17:OFFSET(P17,-(DAY(B17)-1),0))+augustus!#REF!,SUM(P17:OFFSET(P17,-6,0))),"")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44453</v>
      </c>
      <c r="C18" s="128">
        <f t="shared" si="6"/>
        <v>44453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44454</v>
      </c>
      <c r="C19" s="128">
        <f t="shared" si="6"/>
        <v>44454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44455</v>
      </c>
      <c r="C20" s="128">
        <f t="shared" si="6"/>
        <v>44455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44456</v>
      </c>
      <c r="C21" s="128">
        <f t="shared" si="6"/>
        <v>44456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44457</v>
      </c>
      <c r="C22" s="128">
        <f t="shared" si="6"/>
        <v>44457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44458</v>
      </c>
      <c r="C23" s="128">
        <f t="shared" si="6"/>
        <v>44458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5"/>
      <c r="S23" s="26"/>
      <c r="T23" s="181"/>
    </row>
    <row r="24" spans="2:20" s="2" customFormat="1" ht="11.25" customHeight="1" x14ac:dyDescent="0.2">
      <c r="B24" s="96">
        <f t="shared" si="5"/>
        <v>44459</v>
      </c>
      <c r="C24" s="128">
        <f t="shared" si="6"/>
        <v>44459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44460</v>
      </c>
      <c r="C25" s="128">
        <f t="shared" si="6"/>
        <v>44460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44461</v>
      </c>
      <c r="C26" s="128">
        <f t="shared" si="6"/>
        <v>44461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44462</v>
      </c>
      <c r="C27" s="128">
        <f t="shared" si="6"/>
        <v>44462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44463</v>
      </c>
      <c r="C28" s="128">
        <f t="shared" si="6"/>
        <v>44463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44464</v>
      </c>
      <c r="C29" s="128">
        <f t="shared" si="6"/>
        <v>44464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44465</v>
      </c>
      <c r="C30" s="128">
        <f t="shared" si="6"/>
        <v>44465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5"/>
      <c r="S30" s="26"/>
      <c r="T30" s="181"/>
    </row>
    <row r="31" spans="2:20" s="2" customFormat="1" ht="11.25" customHeight="1" x14ac:dyDescent="0.2">
      <c r="B31" s="96">
        <f t="shared" si="5"/>
        <v>44466</v>
      </c>
      <c r="C31" s="128">
        <f t="shared" si="6"/>
        <v>44466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44467</v>
      </c>
      <c r="C32" s="128">
        <f t="shared" si="6"/>
        <v>44467</v>
      </c>
      <c r="D32" s="42"/>
      <c r="E32" s="43"/>
      <c r="F32" s="164">
        <f t="shared" si="0"/>
        <v>0</v>
      </c>
      <c r="G32" s="42"/>
      <c r="H32" s="167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44468</v>
      </c>
      <c r="C33" s="128">
        <f t="shared" si="6"/>
        <v>44468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>B33+1</f>
        <v>44469</v>
      </c>
      <c r="C34" s="129">
        <f>C33+1</f>
        <v>44469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s="2" customFormat="1" ht="14.25" customHeight="1" thickTop="1" x14ac:dyDescent="0.2"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augustus!G40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SUM(P4:P34)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Roos Kohn</cp:lastModifiedBy>
  <cp:lastPrinted>2007-02-02T10:13:47Z</cp:lastPrinted>
  <dcterms:created xsi:type="dcterms:W3CDTF">2007-01-30T09:24:31Z</dcterms:created>
  <dcterms:modified xsi:type="dcterms:W3CDTF">2021-06-22T08:23:31Z</dcterms:modified>
</cp:coreProperties>
</file>