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C:\Users\wesley.vanderli\Desktop\"/>
    </mc:Choice>
  </mc:AlternateContent>
  <bookViews>
    <workbookView xWindow="0" yWindow="0" windowWidth="19368" windowHeight="8460" tabRatio="897"/>
  </bookViews>
  <sheets>
    <sheet name="Personalia" sheetId="8" r:id="rId1"/>
    <sheet name="Jaaroverzicht" sheetId="9" r:id="rId2"/>
    <sheet name="Jan" sheetId="27" r:id="rId3"/>
    <sheet name="Feb" sheetId="28" r:id="rId4"/>
    <sheet name="Mrt" sheetId="29" r:id="rId5"/>
    <sheet name="Apr" sheetId="30" r:id="rId6"/>
    <sheet name="Mei" sheetId="31" r:id="rId7"/>
    <sheet name="Juni" sheetId="32" r:id="rId8"/>
    <sheet name="Juli" sheetId="33" r:id="rId9"/>
    <sheet name="Aug" sheetId="34" r:id="rId10"/>
    <sheet name="Sept" sheetId="35" r:id="rId11"/>
    <sheet name="Okt" sheetId="36" r:id="rId12"/>
    <sheet name="Nov" sheetId="37" r:id="rId13"/>
    <sheet name="Dec" sheetId="38" r:id="rId14"/>
    <sheet name="formules" sheetId="7" state="hidden" r:id="rId1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504" i="38" l="1"/>
  <c r="AL495" i="38" s="1"/>
  <c r="S504" i="38"/>
  <c r="AF503" i="38"/>
  <c r="W503" i="38"/>
  <c r="AJ502" i="38"/>
  <c r="AH502" i="38"/>
  <c r="AF502" i="38"/>
  <c r="Y502" i="38"/>
  <c r="W502" i="38"/>
  <c r="U502" i="38"/>
  <c r="AJ501" i="38"/>
  <c r="AH501" i="38"/>
  <c r="AF501" i="38"/>
  <c r="Y501" i="38"/>
  <c r="W501" i="38"/>
  <c r="U501" i="38"/>
  <c r="AF499" i="38"/>
  <c r="W499" i="38"/>
  <c r="AJ498" i="38"/>
  <c r="AH498" i="38"/>
  <c r="AF498" i="38"/>
  <c r="Y498" i="38"/>
  <c r="W498" i="38"/>
  <c r="U498" i="38"/>
  <c r="H498" i="38"/>
  <c r="AJ504" i="38" s="1"/>
  <c r="AJ506" i="38" s="1"/>
  <c r="B498" i="38"/>
  <c r="Y504" i="38" s="1"/>
  <c r="Y506" i="38" s="1"/>
  <c r="AJ497" i="38"/>
  <c r="AH497" i="38"/>
  <c r="AF497" i="38"/>
  <c r="Y497" i="38"/>
  <c r="W497" i="38"/>
  <c r="U497" i="38"/>
  <c r="AJ496" i="38"/>
  <c r="AH496" i="38"/>
  <c r="AF496" i="38"/>
  <c r="AF507" i="38" s="1"/>
  <c r="Y496" i="38"/>
  <c r="W496" i="38"/>
  <c r="W507" i="38" s="1"/>
  <c r="U496" i="38"/>
  <c r="AJ495" i="38"/>
  <c r="Y495" i="38"/>
  <c r="W495" i="38"/>
  <c r="U495" i="38"/>
  <c r="S495" i="38"/>
  <c r="S501" i="38" s="1"/>
  <c r="I494" i="38"/>
  <c r="AH495" i="38" s="1"/>
  <c r="B494" i="38"/>
  <c r="AD488" i="38"/>
  <c r="AL479" i="38" s="1"/>
  <c r="Y488" i="38"/>
  <c r="Y490" i="38" s="1"/>
  <c r="S488" i="38"/>
  <c r="S490" i="38" s="1"/>
  <c r="W487" i="38"/>
  <c r="U487" i="38"/>
  <c r="AJ486" i="38"/>
  <c r="AH486" i="38"/>
  <c r="AF486" i="38"/>
  <c r="Y486" i="38"/>
  <c r="W486" i="38"/>
  <c r="U486" i="38"/>
  <c r="AJ485" i="38"/>
  <c r="AH485" i="38"/>
  <c r="AF485" i="38"/>
  <c r="Y485" i="38"/>
  <c r="W485" i="38"/>
  <c r="U485" i="38"/>
  <c r="W483" i="38"/>
  <c r="U483" i="38"/>
  <c r="AJ482" i="38"/>
  <c r="AH482" i="38"/>
  <c r="AF482" i="38"/>
  <c r="Y482" i="38"/>
  <c r="W482" i="38"/>
  <c r="U482" i="38"/>
  <c r="H482" i="38"/>
  <c r="B482" i="38"/>
  <c r="W488" i="38" s="1"/>
  <c r="W490" i="38" s="1"/>
  <c r="AJ481" i="38"/>
  <c r="AH481" i="38"/>
  <c r="AF481" i="38"/>
  <c r="Y481" i="38"/>
  <c r="W481" i="38"/>
  <c r="U481" i="38"/>
  <c r="AJ480" i="38"/>
  <c r="AH480" i="38"/>
  <c r="AF480" i="38"/>
  <c r="Y480" i="38"/>
  <c r="W480" i="38"/>
  <c r="W491" i="38" s="1"/>
  <c r="U480" i="38"/>
  <c r="AA479" i="38"/>
  <c r="Y479" i="38"/>
  <c r="W479" i="38"/>
  <c r="U479" i="38"/>
  <c r="S479" i="38"/>
  <c r="S485" i="38" s="1"/>
  <c r="I478" i="38"/>
  <c r="B478" i="38"/>
  <c r="AH472" i="38"/>
  <c r="AH474" i="38" s="1"/>
  <c r="AD472" i="38"/>
  <c r="AL463" i="38" s="1"/>
  <c r="S472" i="38"/>
  <c r="S474" i="38" s="1"/>
  <c r="AJ471" i="38"/>
  <c r="AJ470" i="38"/>
  <c r="AH470" i="38"/>
  <c r="AF470" i="38"/>
  <c r="Y470" i="38"/>
  <c r="W470" i="38"/>
  <c r="U470" i="38"/>
  <c r="AJ469" i="38"/>
  <c r="AH469" i="38"/>
  <c r="AF469" i="38"/>
  <c r="Y469" i="38"/>
  <c r="W469" i="38"/>
  <c r="U469" i="38"/>
  <c r="S469" i="38"/>
  <c r="S471" i="38" s="1"/>
  <c r="AJ467" i="38"/>
  <c r="AJ466" i="38"/>
  <c r="AH466" i="38"/>
  <c r="AF466" i="38"/>
  <c r="Y466" i="38"/>
  <c r="W466" i="38"/>
  <c r="U466" i="38"/>
  <c r="H466" i="38"/>
  <c r="AF472" i="38" s="1"/>
  <c r="B466" i="38"/>
  <c r="AJ465" i="38"/>
  <c r="AH465" i="38"/>
  <c r="AF465" i="38"/>
  <c r="Y465" i="38"/>
  <c r="W465" i="38"/>
  <c r="U465" i="38"/>
  <c r="AJ464" i="38"/>
  <c r="AH464" i="38"/>
  <c r="AF464" i="38"/>
  <c r="Y464" i="38"/>
  <c r="W464" i="38"/>
  <c r="U464" i="38"/>
  <c r="AF463" i="38"/>
  <c r="AA463" i="38"/>
  <c r="Y463" i="38"/>
  <c r="W463" i="38"/>
  <c r="U463" i="38"/>
  <c r="S463" i="38"/>
  <c r="S470" i="38" s="1"/>
  <c r="I462" i="38"/>
  <c r="AD463" i="38" s="1"/>
  <c r="H462" i="38"/>
  <c r="B462" i="38"/>
  <c r="AF456" i="38"/>
  <c r="AF458" i="38" s="1"/>
  <c r="AD456" i="38"/>
  <c r="AD458" i="38" s="1"/>
  <c r="U456" i="38"/>
  <c r="S456" i="38"/>
  <c r="S458" i="38" s="1"/>
  <c r="AH455" i="38"/>
  <c r="AJ454" i="38"/>
  <c r="AH454" i="38"/>
  <c r="AF454" i="38"/>
  <c r="AD454" i="38"/>
  <c r="Y454" i="38"/>
  <c r="W454" i="38"/>
  <c r="U454" i="38"/>
  <c r="AJ453" i="38"/>
  <c r="AH453" i="38"/>
  <c r="AF453" i="38"/>
  <c r="Y453" i="38"/>
  <c r="W453" i="38"/>
  <c r="U453" i="38"/>
  <c r="AJ451" i="38"/>
  <c r="AH451" i="38"/>
  <c r="Y451" i="38"/>
  <c r="AJ450" i="38"/>
  <c r="AH450" i="38"/>
  <c r="AF450" i="38"/>
  <c r="AD450" i="38"/>
  <c r="Y450" i="38"/>
  <c r="W450" i="38"/>
  <c r="U450" i="38"/>
  <c r="H450" i="38"/>
  <c r="AF455" i="38" s="1"/>
  <c r="B450" i="38"/>
  <c r="AJ449" i="38"/>
  <c r="AH449" i="38"/>
  <c r="AF449" i="38"/>
  <c r="AD449" i="38"/>
  <c r="AD451" i="38" s="1"/>
  <c r="Y449" i="38"/>
  <c r="W449" i="38"/>
  <c r="U449" i="38"/>
  <c r="AJ448" i="38"/>
  <c r="AH448" i="38"/>
  <c r="AF448" i="38"/>
  <c r="AD448" i="38"/>
  <c r="Y448" i="38"/>
  <c r="W448" i="38"/>
  <c r="U448" i="38"/>
  <c r="AL447" i="38"/>
  <c r="AF447" i="38"/>
  <c r="AD447" i="38"/>
  <c r="AD453" i="38" s="1"/>
  <c r="AA447" i="38"/>
  <c r="Y447" i="38"/>
  <c r="W447" i="38"/>
  <c r="U447" i="38"/>
  <c r="S447" i="38"/>
  <c r="I446" i="38"/>
  <c r="AJ447" i="38" s="1"/>
  <c r="H446" i="38"/>
  <c r="B446" i="38"/>
  <c r="Y443" i="38"/>
  <c r="AD440" i="38"/>
  <c r="AD442" i="38" s="1"/>
  <c r="Y440" i="38"/>
  <c r="Y442" i="38" s="1"/>
  <c r="U440" i="38"/>
  <c r="U442" i="38" s="1"/>
  <c r="S440" i="38"/>
  <c r="S442" i="38" s="1"/>
  <c r="Y439" i="38"/>
  <c r="W439" i="38"/>
  <c r="U439" i="38"/>
  <c r="AJ438" i="38"/>
  <c r="AH438" i="38"/>
  <c r="AF438" i="38"/>
  <c r="Y438" i="38"/>
  <c r="W438" i="38"/>
  <c r="U438" i="38"/>
  <c r="AJ437" i="38"/>
  <c r="AH437" i="38"/>
  <c r="AF437" i="38"/>
  <c r="Y437" i="38"/>
  <c r="W437" i="38"/>
  <c r="U437" i="38"/>
  <c r="Y435" i="38"/>
  <c r="W435" i="38"/>
  <c r="U435" i="38"/>
  <c r="AJ434" i="38"/>
  <c r="AH434" i="38"/>
  <c r="AF434" i="38"/>
  <c r="Y434" i="38"/>
  <c r="W434" i="38"/>
  <c r="U434" i="38"/>
  <c r="H434" i="38"/>
  <c r="B434" i="38"/>
  <c r="W440" i="38" s="1"/>
  <c r="AJ433" i="38"/>
  <c r="AH433" i="38"/>
  <c r="AF433" i="38"/>
  <c r="Y433" i="38"/>
  <c r="W433" i="38"/>
  <c r="U433" i="38"/>
  <c r="AJ432" i="38"/>
  <c r="AH432" i="38"/>
  <c r="AF432" i="38"/>
  <c r="Y432" i="38"/>
  <c r="Y441" i="38" s="1"/>
  <c r="W432" i="38"/>
  <c r="W443" i="38" s="1"/>
  <c r="U432" i="38"/>
  <c r="AL431" i="38"/>
  <c r="AH431" i="38"/>
  <c r="AA431" i="38"/>
  <c r="Y431" i="38"/>
  <c r="W431" i="38"/>
  <c r="U431" i="38"/>
  <c r="S431" i="38"/>
  <c r="S437" i="38" s="1"/>
  <c r="I430" i="38"/>
  <c r="B430" i="38"/>
  <c r="AH426" i="38"/>
  <c r="AH424" i="38"/>
  <c r="AD424" i="38"/>
  <c r="AL415" i="38" s="1"/>
  <c r="S424" i="38"/>
  <c r="S426" i="38" s="1"/>
  <c r="AJ423" i="38"/>
  <c r="AF423" i="38"/>
  <c r="AJ422" i="38"/>
  <c r="AH422" i="38"/>
  <c r="AF422" i="38"/>
  <c r="Y422" i="38"/>
  <c r="W422" i="38"/>
  <c r="U422" i="38"/>
  <c r="AJ421" i="38"/>
  <c r="AH421" i="38"/>
  <c r="AF421" i="38"/>
  <c r="Y421" i="38"/>
  <c r="W421" i="38"/>
  <c r="U421" i="38"/>
  <c r="S421" i="38"/>
  <c r="S423" i="38" s="1"/>
  <c r="AJ419" i="38"/>
  <c r="AF419" i="38"/>
  <c r="AJ418" i="38"/>
  <c r="AH418" i="38"/>
  <c r="AF418" i="38"/>
  <c r="Y418" i="38"/>
  <c r="W418" i="38"/>
  <c r="U418" i="38"/>
  <c r="H418" i="38"/>
  <c r="AF424" i="38" s="1"/>
  <c r="B418" i="38"/>
  <c r="AJ417" i="38"/>
  <c r="AH417" i="38"/>
  <c r="AF417" i="38"/>
  <c r="Y417" i="38"/>
  <c r="W417" i="38"/>
  <c r="U417" i="38"/>
  <c r="AJ416" i="38"/>
  <c r="AH416" i="38"/>
  <c r="AF416" i="38"/>
  <c r="Y416" i="38"/>
  <c r="W416" i="38"/>
  <c r="U416" i="38"/>
  <c r="AJ415" i="38"/>
  <c r="AF415" i="38"/>
  <c r="AA415" i="38"/>
  <c r="Y415" i="38"/>
  <c r="W415" i="38"/>
  <c r="U415" i="38"/>
  <c r="S415" i="38"/>
  <c r="S422" i="38" s="1"/>
  <c r="I414" i="38"/>
  <c r="AD415" i="38" s="1"/>
  <c r="H414" i="38"/>
  <c r="B414" i="38"/>
  <c r="AJ408" i="38"/>
  <c r="AJ410" i="38" s="1"/>
  <c r="AF408" i="38"/>
  <c r="AD408" i="38"/>
  <c r="AD410" i="38" s="1"/>
  <c r="U408" i="38"/>
  <c r="U410" i="38" s="1"/>
  <c r="S408" i="38"/>
  <c r="S410" i="38" s="1"/>
  <c r="Y407" i="38"/>
  <c r="U407" i="38"/>
  <c r="AJ406" i="38"/>
  <c r="AH406" i="38"/>
  <c r="AF406" i="38"/>
  <c r="Y406" i="38"/>
  <c r="W406" i="38"/>
  <c r="U406" i="38"/>
  <c r="AJ405" i="38"/>
  <c r="AH405" i="38"/>
  <c r="AF405" i="38"/>
  <c r="Y405" i="38"/>
  <c r="W405" i="38"/>
  <c r="U405" i="38"/>
  <c r="AH403" i="38"/>
  <c r="U403" i="38"/>
  <c r="AJ402" i="38"/>
  <c r="AH402" i="38"/>
  <c r="AF402" i="38"/>
  <c r="Y402" i="38"/>
  <c r="W402" i="38"/>
  <c r="U402" i="38"/>
  <c r="H402" i="38"/>
  <c r="AH407" i="38" s="1"/>
  <c r="B402" i="38"/>
  <c r="AJ401" i="38"/>
  <c r="AH401" i="38"/>
  <c r="AF401" i="38"/>
  <c r="AD401" i="38"/>
  <c r="Y401" i="38"/>
  <c r="W401" i="38"/>
  <c r="U401" i="38"/>
  <c r="AJ400" i="38"/>
  <c r="AH400" i="38"/>
  <c r="AF400" i="38"/>
  <c r="Y400" i="38"/>
  <c r="W400" i="38"/>
  <c r="U400" i="38"/>
  <c r="AL399" i="38"/>
  <c r="AJ399" i="38"/>
  <c r="AD399" i="38"/>
  <c r="AA399" i="38"/>
  <c r="Y399" i="38"/>
  <c r="W399" i="38"/>
  <c r="U399" i="38"/>
  <c r="S399" i="38"/>
  <c r="I398" i="38"/>
  <c r="AH399" i="38" s="1"/>
  <c r="B398" i="38"/>
  <c r="AJ392" i="38"/>
  <c r="AJ394" i="38" s="1"/>
  <c r="AD392" i="38"/>
  <c r="AL383" i="38" s="1"/>
  <c r="Y392" i="38"/>
  <c r="Y394" i="38" s="1"/>
  <c r="S392" i="38"/>
  <c r="AA383" i="38" s="1"/>
  <c r="W391" i="38"/>
  <c r="U391" i="38"/>
  <c r="AJ390" i="38"/>
  <c r="AH390" i="38"/>
  <c r="AF390" i="38"/>
  <c r="Y390" i="38"/>
  <c r="W390" i="38"/>
  <c r="U390" i="38"/>
  <c r="S390" i="38"/>
  <c r="AJ389" i="38"/>
  <c r="AH389" i="38"/>
  <c r="AF389" i="38"/>
  <c r="Y389" i="38"/>
  <c r="W389" i="38"/>
  <c r="U389" i="38"/>
  <c r="W387" i="38"/>
  <c r="U387" i="38"/>
  <c r="AJ386" i="38"/>
  <c r="AH386" i="38"/>
  <c r="AF386" i="38"/>
  <c r="Y386" i="38"/>
  <c r="W386" i="38"/>
  <c r="U386" i="38"/>
  <c r="S386" i="38"/>
  <c r="H386" i="38"/>
  <c r="B386" i="38"/>
  <c r="W392" i="38" s="1"/>
  <c r="W394" i="38" s="1"/>
  <c r="AJ385" i="38"/>
  <c r="AH385" i="38"/>
  <c r="AF385" i="38"/>
  <c r="Y385" i="38"/>
  <c r="W385" i="38"/>
  <c r="U385" i="38"/>
  <c r="S385" i="38"/>
  <c r="S387" i="38" s="1"/>
  <c r="AA390" i="38" s="1"/>
  <c r="AJ384" i="38"/>
  <c r="AH384" i="38"/>
  <c r="AF384" i="38"/>
  <c r="Y384" i="38"/>
  <c r="W384" i="38"/>
  <c r="W395" i="38" s="1"/>
  <c r="U384" i="38"/>
  <c r="U395" i="38" s="1"/>
  <c r="Y383" i="38"/>
  <c r="W383" i="38"/>
  <c r="U383" i="38"/>
  <c r="S383" i="38"/>
  <c r="S389" i="38" s="1"/>
  <c r="I382" i="38"/>
  <c r="B382" i="38"/>
  <c r="AH376" i="38"/>
  <c r="AH378" i="38" s="1"/>
  <c r="AD376" i="38"/>
  <c r="AD378" i="38" s="1"/>
  <c r="S376" i="38"/>
  <c r="S378" i="38" s="1"/>
  <c r="U375" i="38"/>
  <c r="AJ374" i="38"/>
  <c r="AH374" i="38"/>
  <c r="AF374" i="38"/>
  <c r="Y374" i="38"/>
  <c r="W374" i="38"/>
  <c r="U374" i="38"/>
  <c r="AJ373" i="38"/>
  <c r="AH373" i="38"/>
  <c r="AF373" i="38"/>
  <c r="Y373" i="38"/>
  <c r="W373" i="38"/>
  <c r="U373" i="38"/>
  <c r="S373" i="38"/>
  <c r="S375" i="38" s="1"/>
  <c r="AJ371" i="38"/>
  <c r="AJ370" i="38"/>
  <c r="AH370" i="38"/>
  <c r="AF370" i="38"/>
  <c r="Y370" i="38"/>
  <c r="W370" i="38"/>
  <c r="U370" i="38"/>
  <c r="H370" i="38"/>
  <c r="B370" i="38"/>
  <c r="AJ369" i="38"/>
  <c r="AH369" i="38"/>
  <c r="AF369" i="38"/>
  <c r="Y369" i="38"/>
  <c r="W369" i="38"/>
  <c r="U369" i="38"/>
  <c r="AJ368" i="38"/>
  <c r="AH368" i="38"/>
  <c r="AF368" i="38"/>
  <c r="Y368" i="38"/>
  <c r="W368" i="38"/>
  <c r="U368" i="38"/>
  <c r="AL367" i="38"/>
  <c r="AA367" i="38"/>
  <c r="Y367" i="38"/>
  <c r="W367" i="38"/>
  <c r="U367" i="38"/>
  <c r="S367" i="38"/>
  <c r="S374" i="38" s="1"/>
  <c r="I366" i="38"/>
  <c r="H366" i="38"/>
  <c r="B366" i="38"/>
  <c r="S362" i="38"/>
  <c r="AH360" i="38"/>
  <c r="AH362" i="38" s="1"/>
  <c r="AF360" i="38"/>
  <c r="AF362" i="38" s="1"/>
  <c r="AD360" i="38"/>
  <c r="AD362" i="38" s="1"/>
  <c r="U360" i="38"/>
  <c r="S360" i="38"/>
  <c r="AJ359" i="38"/>
  <c r="AH359" i="38"/>
  <c r="Y359" i="38"/>
  <c r="AJ358" i="38"/>
  <c r="AH358" i="38"/>
  <c r="AF358" i="38"/>
  <c r="AD358" i="38"/>
  <c r="Y358" i="38"/>
  <c r="W358" i="38"/>
  <c r="U358" i="38"/>
  <c r="AJ357" i="38"/>
  <c r="AH357" i="38"/>
  <c r="AF357" i="38"/>
  <c r="Y357" i="38"/>
  <c r="W357" i="38"/>
  <c r="U357" i="38"/>
  <c r="S357" i="38"/>
  <c r="AJ355" i="38"/>
  <c r="AH355" i="38"/>
  <c r="Y355" i="38"/>
  <c r="AJ354" i="38"/>
  <c r="AH354" i="38"/>
  <c r="AF354" i="38"/>
  <c r="Y354" i="38"/>
  <c r="W354" i="38"/>
  <c r="U354" i="38"/>
  <c r="H354" i="38"/>
  <c r="AJ360" i="38" s="1"/>
  <c r="AJ362" i="38" s="1"/>
  <c r="B354" i="38"/>
  <c r="W359" i="38" s="1"/>
  <c r="AJ353" i="38"/>
  <c r="AH353" i="38"/>
  <c r="AF353" i="38"/>
  <c r="Y353" i="38"/>
  <c r="W353" i="38"/>
  <c r="U353" i="38"/>
  <c r="AL352" i="38"/>
  <c r="AJ352" i="38"/>
  <c r="AH352" i="38"/>
  <c r="AH363" i="38" s="1"/>
  <c r="AF352" i="38"/>
  <c r="Y352" i="38"/>
  <c r="W352" i="38"/>
  <c r="U352" i="38"/>
  <c r="AL351" i="38"/>
  <c r="AL353" i="38" s="1"/>
  <c r="P350" i="38" s="1"/>
  <c r="AF351" i="38"/>
  <c r="AD351" i="38"/>
  <c r="AD357" i="38" s="1"/>
  <c r="AA351" i="38"/>
  <c r="Y351" i="38"/>
  <c r="W351" i="38"/>
  <c r="U351" i="38"/>
  <c r="S351" i="38"/>
  <c r="S358" i="38" s="1"/>
  <c r="I350" i="38"/>
  <c r="AJ351" i="38" s="1"/>
  <c r="H350" i="38"/>
  <c r="B350" i="38"/>
  <c r="AD346" i="38"/>
  <c r="S346" i="38"/>
  <c r="AH344" i="38"/>
  <c r="AH346" i="38" s="1"/>
  <c r="AF344" i="38"/>
  <c r="AF346" i="38" s="1"/>
  <c r="AD344" i="38"/>
  <c r="AL335" i="38" s="1"/>
  <c r="U344" i="38"/>
  <c r="U346" i="38" s="1"/>
  <c r="S344" i="38"/>
  <c r="AA335" i="38" s="1"/>
  <c r="AJ343" i="38"/>
  <c r="AH343" i="38"/>
  <c r="AF343" i="38"/>
  <c r="Y343" i="38"/>
  <c r="W343" i="38"/>
  <c r="AJ342" i="38"/>
  <c r="AH342" i="38"/>
  <c r="AF342" i="38"/>
  <c r="Y342" i="38"/>
  <c r="W342" i="38"/>
  <c r="U342" i="38"/>
  <c r="S342" i="38"/>
  <c r="AJ341" i="38"/>
  <c r="AH341" i="38"/>
  <c r="AF341" i="38"/>
  <c r="Y341" i="38"/>
  <c r="W341" i="38"/>
  <c r="U341" i="38"/>
  <c r="AJ339" i="38"/>
  <c r="AH339" i="38"/>
  <c r="AH347" i="38" s="1"/>
  <c r="AF339" i="38"/>
  <c r="Y339" i="38"/>
  <c r="W339" i="38"/>
  <c r="AJ338" i="38"/>
  <c r="AH338" i="38"/>
  <c r="AF338" i="38"/>
  <c r="Y338" i="38"/>
  <c r="W338" i="38"/>
  <c r="U338" i="38"/>
  <c r="S338" i="38"/>
  <c r="H338" i="38"/>
  <c r="AJ344" i="38" s="1"/>
  <c r="B338" i="38"/>
  <c r="Y344" i="38" s="1"/>
  <c r="Y346" i="38" s="1"/>
  <c r="AJ337" i="38"/>
  <c r="AH337" i="38"/>
  <c r="AF337" i="38"/>
  <c r="Y337" i="38"/>
  <c r="W337" i="38"/>
  <c r="U337" i="38"/>
  <c r="AJ336" i="38"/>
  <c r="AH336" i="38"/>
  <c r="AF336" i="38"/>
  <c r="Y336" i="38"/>
  <c r="Y347" i="38" s="1"/>
  <c r="W336" i="38"/>
  <c r="W347" i="38" s="1"/>
  <c r="U336" i="38"/>
  <c r="AJ335" i="38"/>
  <c r="AF335" i="38"/>
  <c r="AD335" i="38"/>
  <c r="AD341" i="38" s="1"/>
  <c r="Y335" i="38"/>
  <c r="W335" i="38"/>
  <c r="U335" i="38"/>
  <c r="S335" i="38"/>
  <c r="S341" i="38" s="1"/>
  <c r="I334" i="38"/>
  <c r="AH335" i="38" s="1"/>
  <c r="H334" i="38"/>
  <c r="B334" i="38"/>
  <c r="AJ328" i="38"/>
  <c r="AJ330" i="38" s="1"/>
  <c r="AD328" i="38"/>
  <c r="AL319" i="38" s="1"/>
  <c r="Y328" i="38"/>
  <c r="Y330" i="38" s="1"/>
  <c r="U328" i="38"/>
  <c r="U330" i="38" s="1"/>
  <c r="S328" i="38"/>
  <c r="S330" i="38" s="1"/>
  <c r="Y327" i="38"/>
  <c r="W327" i="38"/>
  <c r="U327" i="38"/>
  <c r="AJ326" i="38"/>
  <c r="AH326" i="38"/>
  <c r="AF326" i="38"/>
  <c r="Y326" i="38"/>
  <c r="W326" i="38"/>
  <c r="U326" i="38"/>
  <c r="AJ325" i="38"/>
  <c r="AH325" i="38"/>
  <c r="AF325" i="38"/>
  <c r="Y325" i="38"/>
  <c r="W325" i="38"/>
  <c r="U325" i="38"/>
  <c r="AF323" i="38"/>
  <c r="Y323" i="38"/>
  <c r="W323" i="38"/>
  <c r="U323" i="38"/>
  <c r="AJ322" i="38"/>
  <c r="AH322" i="38"/>
  <c r="AF322" i="38"/>
  <c r="Y322" i="38"/>
  <c r="W322" i="38"/>
  <c r="U322" i="38"/>
  <c r="S322" i="38"/>
  <c r="H322" i="38"/>
  <c r="B322" i="38"/>
  <c r="W328" i="38" s="1"/>
  <c r="W330" i="38" s="1"/>
  <c r="AJ321" i="38"/>
  <c r="AH321" i="38"/>
  <c r="AF321" i="38"/>
  <c r="Y321" i="38"/>
  <c r="W321" i="38"/>
  <c r="U321" i="38"/>
  <c r="AJ320" i="38"/>
  <c r="AH320" i="38"/>
  <c r="AF320" i="38"/>
  <c r="AA320" i="38"/>
  <c r="Y320" i="38"/>
  <c r="W320" i="38"/>
  <c r="U320" i="38"/>
  <c r="AJ319" i="38"/>
  <c r="AA319" i="38"/>
  <c r="AA321" i="38" s="1"/>
  <c r="N318" i="38" s="1"/>
  <c r="Y319" i="38"/>
  <c r="W319" i="38"/>
  <c r="U319" i="38"/>
  <c r="S319" i="38"/>
  <c r="S325" i="38" s="1"/>
  <c r="I318" i="38"/>
  <c r="B318" i="38"/>
  <c r="AJ314" i="38"/>
  <c r="AJ312" i="38"/>
  <c r="AD312" i="38"/>
  <c r="AL303" i="38" s="1"/>
  <c r="Y312" i="38"/>
  <c r="Y314" i="38" s="1"/>
  <c r="W312" i="38"/>
  <c r="W314" i="38" s="1"/>
  <c r="S312" i="38"/>
  <c r="S314" i="38" s="1"/>
  <c r="AJ310" i="38"/>
  <c r="AH310" i="38"/>
  <c r="AF310" i="38"/>
  <c r="Y310" i="38"/>
  <c r="W310" i="38"/>
  <c r="U310" i="38"/>
  <c r="AJ309" i="38"/>
  <c r="AH309" i="38"/>
  <c r="AF309" i="38"/>
  <c r="Y309" i="38"/>
  <c r="W309" i="38"/>
  <c r="U309" i="38"/>
  <c r="S309" i="38"/>
  <c r="S311" i="38" s="1"/>
  <c r="U307" i="38"/>
  <c r="AJ306" i="38"/>
  <c r="AH306" i="38"/>
  <c r="AF306" i="38"/>
  <c r="Y306" i="38"/>
  <c r="W306" i="38"/>
  <c r="U306" i="38"/>
  <c r="H306" i="38"/>
  <c r="B306" i="38"/>
  <c r="U311" i="38" s="1"/>
  <c r="AJ305" i="38"/>
  <c r="AH305" i="38"/>
  <c r="AF305" i="38"/>
  <c r="Y305" i="38"/>
  <c r="W305" i="38"/>
  <c r="U305" i="38"/>
  <c r="AJ304" i="38"/>
  <c r="AH304" i="38"/>
  <c r="AF304" i="38"/>
  <c r="Y304" i="38"/>
  <c r="W304" i="38"/>
  <c r="U304" i="38"/>
  <c r="AA303" i="38"/>
  <c r="Y303" i="38"/>
  <c r="W303" i="38"/>
  <c r="U303" i="38"/>
  <c r="S303" i="38"/>
  <c r="S310" i="38" s="1"/>
  <c r="I302" i="38"/>
  <c r="H302" i="38"/>
  <c r="B302" i="38"/>
  <c r="AH296" i="38"/>
  <c r="AH298" i="38" s="1"/>
  <c r="AF296" i="38"/>
  <c r="AF298" i="38" s="1"/>
  <c r="AD296" i="38"/>
  <c r="AD298" i="38" s="1"/>
  <c r="S296" i="38"/>
  <c r="S298" i="38" s="1"/>
  <c r="AJ295" i="38"/>
  <c r="AH295" i="38"/>
  <c r="AJ294" i="38"/>
  <c r="AH294" i="38"/>
  <c r="AF294" i="38"/>
  <c r="Y294" i="38"/>
  <c r="W294" i="38"/>
  <c r="U294" i="38"/>
  <c r="AJ293" i="38"/>
  <c r="AH293" i="38"/>
  <c r="AF293" i="38"/>
  <c r="Y293" i="38"/>
  <c r="W293" i="38"/>
  <c r="U293" i="38"/>
  <c r="S293" i="38"/>
  <c r="S295" i="38" s="1"/>
  <c r="AJ291" i="38"/>
  <c r="AH291" i="38"/>
  <c r="AJ290" i="38"/>
  <c r="AH290" i="38"/>
  <c r="AF290" i="38"/>
  <c r="Y290" i="38"/>
  <c r="W290" i="38"/>
  <c r="U290" i="38"/>
  <c r="H290" i="38"/>
  <c r="AF295" i="38" s="1"/>
  <c r="B290" i="38"/>
  <c r="AJ289" i="38"/>
  <c r="AH289" i="38"/>
  <c r="AF289" i="38"/>
  <c r="Y289" i="38"/>
  <c r="W289" i="38"/>
  <c r="U289" i="38"/>
  <c r="AJ288" i="38"/>
  <c r="AH288" i="38"/>
  <c r="AH299" i="38" s="1"/>
  <c r="AF288" i="38"/>
  <c r="Y288" i="38"/>
  <c r="W288" i="38"/>
  <c r="U288" i="38"/>
  <c r="AL287" i="38"/>
  <c r="AF287" i="38"/>
  <c r="AD287" i="38"/>
  <c r="AA287" i="38"/>
  <c r="Y287" i="38"/>
  <c r="W287" i="38"/>
  <c r="U287" i="38"/>
  <c r="S287" i="38"/>
  <c r="S294" i="38" s="1"/>
  <c r="I286" i="38"/>
  <c r="AJ287" i="38" s="1"/>
  <c r="B286" i="38"/>
  <c r="AH283" i="38"/>
  <c r="AH281" i="38"/>
  <c r="AH280" i="38"/>
  <c r="AH282" i="38" s="1"/>
  <c r="AF280" i="38"/>
  <c r="AD280" i="38"/>
  <c r="AD282" i="38" s="1"/>
  <c r="S280" i="38"/>
  <c r="S282" i="38" s="1"/>
  <c r="AJ279" i="38"/>
  <c r="AH279" i="38"/>
  <c r="AF279" i="38"/>
  <c r="Y279" i="38"/>
  <c r="AJ278" i="38"/>
  <c r="AH278" i="38"/>
  <c r="AF278" i="38"/>
  <c r="Y278" i="38"/>
  <c r="W278" i="38"/>
  <c r="U278" i="38"/>
  <c r="S278" i="38"/>
  <c r="AJ277" i="38"/>
  <c r="AH277" i="38"/>
  <c r="AF277" i="38"/>
  <c r="Y277" i="38"/>
  <c r="W277" i="38"/>
  <c r="U277" i="38"/>
  <c r="S277" i="38"/>
  <c r="S279" i="38" s="1"/>
  <c r="AJ275" i="38"/>
  <c r="AH275" i="38"/>
  <c r="AF275" i="38"/>
  <c r="Y275" i="38"/>
  <c r="W275" i="38"/>
  <c r="AJ274" i="38"/>
  <c r="AH274" i="38"/>
  <c r="AF274" i="38"/>
  <c r="Y274" i="38"/>
  <c r="W274" i="38"/>
  <c r="U274" i="38"/>
  <c r="H274" i="38"/>
  <c r="AJ280" i="38" s="1"/>
  <c r="AJ282" i="38" s="1"/>
  <c r="B274" i="38"/>
  <c r="U280" i="38" s="1"/>
  <c r="AJ273" i="38"/>
  <c r="AH273" i="38"/>
  <c r="AF273" i="38"/>
  <c r="Y273" i="38"/>
  <c r="W273" i="38"/>
  <c r="U273" i="38"/>
  <c r="AJ272" i="38"/>
  <c r="AH272" i="38"/>
  <c r="AF272" i="38"/>
  <c r="Y272" i="38"/>
  <c r="W272" i="38"/>
  <c r="U272" i="38"/>
  <c r="AL271" i="38"/>
  <c r="AJ271" i="38"/>
  <c r="AF271" i="38"/>
  <c r="AD271" i="38"/>
  <c r="AD277" i="38" s="1"/>
  <c r="AA271" i="38"/>
  <c r="Y271" i="38"/>
  <c r="W271" i="38"/>
  <c r="U271" i="38"/>
  <c r="S271" i="38"/>
  <c r="I270" i="38"/>
  <c r="AH271" i="38" s="1"/>
  <c r="H270" i="38"/>
  <c r="B270" i="38"/>
  <c r="AD266" i="38"/>
  <c r="AH264" i="38"/>
  <c r="AH266" i="38" s="1"/>
  <c r="AD264" i="38"/>
  <c r="S264" i="38"/>
  <c r="S266" i="38" s="1"/>
  <c r="AJ263" i="38"/>
  <c r="S263" i="38"/>
  <c r="AJ262" i="38"/>
  <c r="AH262" i="38"/>
  <c r="AF262" i="38"/>
  <c r="Y262" i="38"/>
  <c r="W262" i="38"/>
  <c r="U262" i="38"/>
  <c r="AJ261" i="38"/>
  <c r="AH261" i="38"/>
  <c r="AF261" i="38"/>
  <c r="Y261" i="38"/>
  <c r="W261" i="38"/>
  <c r="U261" i="38"/>
  <c r="S261" i="38"/>
  <c r="AJ259" i="38"/>
  <c r="AJ258" i="38"/>
  <c r="AH258" i="38"/>
  <c r="AF258" i="38"/>
  <c r="Y258" i="38"/>
  <c r="W258" i="38"/>
  <c r="U258" i="38"/>
  <c r="H258" i="38"/>
  <c r="AF264" i="38" s="1"/>
  <c r="B258" i="38"/>
  <c r="AJ257" i="38"/>
  <c r="AH257" i="38"/>
  <c r="AF257" i="38"/>
  <c r="Y257" i="38"/>
  <c r="W257" i="38"/>
  <c r="U257" i="38"/>
  <c r="AJ256" i="38"/>
  <c r="AH256" i="38"/>
  <c r="AF256" i="38"/>
  <c r="Y256" i="38"/>
  <c r="W256" i="38"/>
  <c r="U256" i="38"/>
  <c r="AL255" i="38"/>
  <c r="AF255" i="38"/>
  <c r="AA255" i="38"/>
  <c r="Y255" i="38"/>
  <c r="W255" i="38"/>
  <c r="U255" i="38"/>
  <c r="S255" i="38"/>
  <c r="S262" i="38" s="1"/>
  <c r="I254" i="38"/>
  <c r="AD255" i="38" s="1"/>
  <c r="H254" i="38"/>
  <c r="B254" i="38"/>
  <c r="AD248" i="38"/>
  <c r="AD250" i="38" s="1"/>
  <c r="U248" i="38"/>
  <c r="S248" i="38"/>
  <c r="S250" i="38" s="1"/>
  <c r="Y247" i="38"/>
  <c r="AJ246" i="38"/>
  <c r="AH246" i="38"/>
  <c r="AF246" i="38"/>
  <c r="Y246" i="38"/>
  <c r="W246" i="38"/>
  <c r="U246" i="38"/>
  <c r="AJ245" i="38"/>
  <c r="AH245" i="38"/>
  <c r="AF245" i="38"/>
  <c r="Y245" i="38"/>
  <c r="W245" i="38"/>
  <c r="U245" i="38"/>
  <c r="Y243" i="38"/>
  <c r="U243" i="38"/>
  <c r="AJ242" i="38"/>
  <c r="AH242" i="38"/>
  <c r="AF242" i="38"/>
  <c r="Y242" i="38"/>
  <c r="W242" i="38"/>
  <c r="U242" i="38"/>
  <c r="H242" i="38"/>
  <c r="B242" i="38"/>
  <c r="W247" i="38" s="1"/>
  <c r="AJ241" i="38"/>
  <c r="AH241" i="38"/>
  <c r="AF241" i="38"/>
  <c r="Y241" i="38"/>
  <c r="W241" i="38"/>
  <c r="U241" i="38"/>
  <c r="AJ240" i="38"/>
  <c r="AH240" i="38"/>
  <c r="AF240" i="38"/>
  <c r="Y240" i="38"/>
  <c r="W240" i="38"/>
  <c r="U240" i="38"/>
  <c r="AL239" i="38"/>
  <c r="AA239" i="38"/>
  <c r="Y239" i="38"/>
  <c r="W239" i="38"/>
  <c r="U239" i="38"/>
  <c r="S239" i="38"/>
  <c r="S246" i="38" s="1"/>
  <c r="I238" i="38"/>
  <c r="B238" i="38"/>
  <c r="AH235" i="38"/>
  <c r="AH234" i="38"/>
  <c r="AH233" i="38"/>
  <c r="AH232" i="38"/>
  <c r="AL224" i="38" s="1"/>
  <c r="AF232" i="38"/>
  <c r="AF234" i="38" s="1"/>
  <c r="AD232" i="38"/>
  <c r="AL223" i="38" s="1"/>
  <c r="S232" i="38"/>
  <c r="AJ231" i="38"/>
  <c r="AH231" i="38"/>
  <c r="AF231" i="38"/>
  <c r="AJ230" i="38"/>
  <c r="AH230" i="38"/>
  <c r="AF230" i="38"/>
  <c r="Y230" i="38"/>
  <c r="W230" i="38"/>
  <c r="U230" i="38"/>
  <c r="S230" i="38"/>
  <c r="AJ229" i="38"/>
  <c r="AH229" i="38"/>
  <c r="AF229" i="38"/>
  <c r="Y229" i="38"/>
  <c r="W229" i="38"/>
  <c r="U229" i="38"/>
  <c r="S229" i="38"/>
  <c r="S231" i="38" s="1"/>
  <c r="AJ227" i="38"/>
  <c r="AH227" i="38"/>
  <c r="AF227" i="38"/>
  <c r="W227" i="38"/>
  <c r="AJ226" i="38"/>
  <c r="AH226" i="38"/>
  <c r="AF226" i="38"/>
  <c r="Y226" i="38"/>
  <c r="W226" i="38"/>
  <c r="U226" i="38"/>
  <c r="H226" i="38"/>
  <c r="AJ232" i="38" s="1"/>
  <c r="AJ234" i="38" s="1"/>
  <c r="B226" i="38"/>
  <c r="AJ225" i="38"/>
  <c r="AH225" i="38"/>
  <c r="AF225" i="38"/>
  <c r="Y225" i="38"/>
  <c r="W225" i="38"/>
  <c r="U225" i="38"/>
  <c r="S225" i="38"/>
  <c r="AJ224" i="38"/>
  <c r="AH224" i="38"/>
  <c r="AF224" i="38"/>
  <c r="Y224" i="38"/>
  <c r="W224" i="38"/>
  <c r="U224" i="38"/>
  <c r="S224" i="38"/>
  <c r="AJ223" i="38"/>
  <c r="AF223" i="38"/>
  <c r="AD223" i="38"/>
  <c r="AD229" i="38" s="1"/>
  <c r="Y223" i="38"/>
  <c r="W223" i="38"/>
  <c r="U223" i="38"/>
  <c r="S223" i="38"/>
  <c r="S226" i="38" s="1"/>
  <c r="I222" i="38"/>
  <c r="AH223" i="38" s="1"/>
  <c r="H222" i="38"/>
  <c r="B222" i="38"/>
  <c r="AJ216" i="38"/>
  <c r="AJ218" i="38" s="1"/>
  <c r="AF216" i="38"/>
  <c r="AF218" i="38" s="1"/>
  <c r="AD216" i="38"/>
  <c r="AD218" i="38" s="1"/>
  <c r="Y216" i="38"/>
  <c r="Y218" i="38" s="1"/>
  <c r="U216" i="38"/>
  <c r="S216" i="38"/>
  <c r="S218" i="38" s="1"/>
  <c r="Y215" i="38"/>
  <c r="W215" i="38"/>
  <c r="U215" i="38"/>
  <c r="AJ214" i="38"/>
  <c r="AH214" i="38"/>
  <c r="AF214" i="38"/>
  <c r="Y214" i="38"/>
  <c r="W214" i="38"/>
  <c r="U214" i="38"/>
  <c r="AJ213" i="38"/>
  <c r="AH213" i="38"/>
  <c r="AF213" i="38"/>
  <c r="Y213" i="38"/>
  <c r="W213" i="38"/>
  <c r="U213" i="38"/>
  <c r="Y211" i="38"/>
  <c r="W211" i="38"/>
  <c r="U211" i="38"/>
  <c r="AJ210" i="38"/>
  <c r="AH210" i="38"/>
  <c r="AF210" i="38"/>
  <c r="Y210" i="38"/>
  <c r="W210" i="38"/>
  <c r="U210" i="38"/>
  <c r="H210" i="38"/>
  <c r="B210" i="38"/>
  <c r="W216" i="38" s="1"/>
  <c r="W218" i="38" s="1"/>
  <c r="AJ209" i="38"/>
  <c r="AH209" i="38"/>
  <c r="AF209" i="38"/>
  <c r="Y209" i="38"/>
  <c r="W209" i="38"/>
  <c r="U209" i="38"/>
  <c r="AJ208" i="38"/>
  <c r="AH208" i="38"/>
  <c r="AF208" i="38"/>
  <c r="Y208" i="38"/>
  <c r="Y219" i="38" s="1"/>
  <c r="W208" i="38"/>
  <c r="W219" i="38" s="1"/>
  <c r="U208" i="38"/>
  <c r="AL207" i="38"/>
  <c r="AA207" i="38"/>
  <c r="Y207" i="38"/>
  <c r="W207" i="38"/>
  <c r="U207" i="38"/>
  <c r="S207" i="38"/>
  <c r="S213" i="38" s="1"/>
  <c r="I206" i="38"/>
  <c r="B206" i="38"/>
  <c r="W203" i="38"/>
  <c r="W201" i="38"/>
  <c r="AH200" i="38"/>
  <c r="AH202" i="38" s="1"/>
  <c r="AD200" i="38"/>
  <c r="AL191" i="38" s="1"/>
  <c r="W200" i="38"/>
  <c r="W202" i="38" s="1"/>
  <c r="S200" i="38"/>
  <c r="S202" i="38" s="1"/>
  <c r="AJ199" i="38"/>
  <c r="AF199" i="38"/>
  <c r="W199" i="38"/>
  <c r="AJ198" i="38"/>
  <c r="AH198" i="38"/>
  <c r="AF198" i="38"/>
  <c r="Y198" i="38"/>
  <c r="W198" i="38"/>
  <c r="U198" i="38"/>
  <c r="AJ197" i="38"/>
  <c r="AH197" i="38"/>
  <c r="AF197" i="38"/>
  <c r="Y197" i="38"/>
  <c r="W197" i="38"/>
  <c r="U197" i="38"/>
  <c r="AJ195" i="38"/>
  <c r="AF195" i="38"/>
  <c r="W195" i="38"/>
  <c r="AJ194" i="38"/>
  <c r="AH194" i="38"/>
  <c r="AF194" i="38"/>
  <c r="Y194" i="38"/>
  <c r="W194" i="38"/>
  <c r="U194" i="38"/>
  <c r="S194" i="38"/>
  <c r="H194" i="38"/>
  <c r="AF200" i="38" s="1"/>
  <c r="B194" i="38"/>
  <c r="AJ193" i="38"/>
  <c r="AH193" i="38"/>
  <c r="AF193" i="38"/>
  <c r="Y193" i="38"/>
  <c r="W193" i="38"/>
  <c r="U193" i="38"/>
  <c r="AJ192" i="38"/>
  <c r="AH192" i="38"/>
  <c r="AF192" i="38"/>
  <c r="Y192" i="38"/>
  <c r="W192" i="38"/>
  <c r="U192" i="38"/>
  <c r="AJ191" i="38"/>
  <c r="AF191" i="38"/>
  <c r="AA191" i="38"/>
  <c r="Y191" i="38"/>
  <c r="W191" i="38"/>
  <c r="U191" i="38"/>
  <c r="S191" i="38"/>
  <c r="S198" i="38" s="1"/>
  <c r="I190" i="38"/>
  <c r="AD191" i="38" s="1"/>
  <c r="H190" i="38"/>
  <c r="B190" i="38"/>
  <c r="U186" i="38"/>
  <c r="AD184" i="38"/>
  <c r="AD186" i="38" s="1"/>
  <c r="Y184" i="38"/>
  <c r="Y186" i="38" s="1"/>
  <c r="U184" i="38"/>
  <c r="S184" i="38"/>
  <c r="S186" i="38" s="1"/>
  <c r="AH183" i="38"/>
  <c r="Y183" i="38"/>
  <c r="U183" i="38"/>
  <c r="AJ182" i="38"/>
  <c r="AH182" i="38"/>
  <c r="AF182" i="38"/>
  <c r="Y182" i="38"/>
  <c r="W182" i="38"/>
  <c r="U182" i="38"/>
  <c r="AJ181" i="38"/>
  <c r="AH181" i="38"/>
  <c r="AF181" i="38"/>
  <c r="Y181" i="38"/>
  <c r="W181" i="38"/>
  <c r="U181" i="38"/>
  <c r="S181" i="38"/>
  <c r="S183" i="38" s="1"/>
  <c r="AH179" i="38"/>
  <c r="U179" i="38"/>
  <c r="AJ178" i="38"/>
  <c r="AH178" i="38"/>
  <c r="AF178" i="38"/>
  <c r="Y178" i="38"/>
  <c r="W178" i="38"/>
  <c r="U178" i="38"/>
  <c r="H178" i="38"/>
  <c r="AF184" i="38" s="1"/>
  <c r="B178" i="38"/>
  <c r="AJ177" i="38"/>
  <c r="AH177" i="38"/>
  <c r="AF177" i="38"/>
  <c r="Y177" i="38"/>
  <c r="W177" i="38"/>
  <c r="U177" i="38"/>
  <c r="AJ176" i="38"/>
  <c r="AH176" i="38"/>
  <c r="AF176" i="38"/>
  <c r="Y176" i="38"/>
  <c r="W176" i="38"/>
  <c r="U176" i="38"/>
  <c r="U185" i="38" s="1"/>
  <c r="AL175" i="38"/>
  <c r="AH175" i="38"/>
  <c r="AA175" i="38"/>
  <c r="Y175" i="38"/>
  <c r="W175" i="38"/>
  <c r="U175" i="38"/>
  <c r="S175" i="38"/>
  <c r="S182" i="38" s="1"/>
  <c r="I174" i="38"/>
  <c r="AJ175" i="38" s="1"/>
  <c r="H174" i="38"/>
  <c r="B174" i="38"/>
  <c r="AH170" i="38"/>
  <c r="AH168" i="38"/>
  <c r="AD168" i="38"/>
  <c r="AD170" i="38" s="1"/>
  <c r="S168" i="38"/>
  <c r="S170" i="38" s="1"/>
  <c r="AF167" i="38"/>
  <c r="S167" i="38"/>
  <c r="AJ166" i="38"/>
  <c r="AH166" i="38"/>
  <c r="AF166" i="38"/>
  <c r="Y166" i="38"/>
  <c r="W166" i="38"/>
  <c r="U166" i="38"/>
  <c r="AJ165" i="38"/>
  <c r="AH165" i="38"/>
  <c r="AF165" i="38"/>
  <c r="Y165" i="38"/>
  <c r="W165" i="38"/>
  <c r="U165" i="38"/>
  <c r="S165" i="38"/>
  <c r="AJ163" i="38"/>
  <c r="AJ162" i="38"/>
  <c r="AH162" i="38"/>
  <c r="AF162" i="38"/>
  <c r="Y162" i="38"/>
  <c r="W162" i="38"/>
  <c r="U162" i="38"/>
  <c r="H162" i="38"/>
  <c r="AJ168" i="38" s="1"/>
  <c r="AJ170" i="38" s="1"/>
  <c r="B162" i="38"/>
  <c r="AJ161" i="38"/>
  <c r="AH161" i="38"/>
  <c r="AF161" i="38"/>
  <c r="Y161" i="38"/>
  <c r="W161" i="38"/>
  <c r="U161" i="38"/>
  <c r="AJ160" i="38"/>
  <c r="AH160" i="38"/>
  <c r="AF160" i="38"/>
  <c r="Y160" i="38"/>
  <c r="W160" i="38"/>
  <c r="U160" i="38"/>
  <c r="AL159" i="38"/>
  <c r="AF159" i="38"/>
  <c r="Y159" i="38"/>
  <c r="W159" i="38"/>
  <c r="U159" i="38"/>
  <c r="S159" i="38"/>
  <c r="S166" i="38" s="1"/>
  <c r="I158" i="38"/>
  <c r="AD159" i="38" s="1"/>
  <c r="H158" i="38"/>
  <c r="B158" i="38"/>
  <c r="AF155" i="38"/>
  <c r="AF154" i="38"/>
  <c r="U154" i="38"/>
  <c r="AF153" i="38"/>
  <c r="AH152" i="38"/>
  <c r="AH154" i="38" s="1"/>
  <c r="AF152" i="38"/>
  <c r="AL144" i="38" s="1"/>
  <c r="AD152" i="38"/>
  <c r="AD154" i="38" s="1"/>
  <c r="U152" i="38"/>
  <c r="S152" i="38"/>
  <c r="S154" i="38" s="1"/>
  <c r="AJ151" i="38"/>
  <c r="AH151" i="38"/>
  <c r="AF151" i="38"/>
  <c r="Y151" i="38"/>
  <c r="AJ150" i="38"/>
  <c r="AH150" i="38"/>
  <c r="AF150" i="38"/>
  <c r="Y150" i="38"/>
  <c r="W150" i="38"/>
  <c r="U150" i="38"/>
  <c r="AJ149" i="38"/>
  <c r="AH149" i="38"/>
  <c r="AF149" i="38"/>
  <c r="Y149" i="38"/>
  <c r="W149" i="38"/>
  <c r="U149" i="38"/>
  <c r="S149" i="38"/>
  <c r="AJ147" i="38"/>
  <c r="AH147" i="38"/>
  <c r="AF147" i="38"/>
  <c r="Y147" i="38"/>
  <c r="AJ146" i="38"/>
  <c r="AH146" i="38"/>
  <c r="AF146" i="38"/>
  <c r="Y146" i="38"/>
  <c r="W146" i="38"/>
  <c r="U146" i="38"/>
  <c r="H146" i="38"/>
  <c r="AJ152" i="38" s="1"/>
  <c r="AJ154" i="38" s="1"/>
  <c r="B146" i="38"/>
  <c r="W151" i="38" s="1"/>
  <c r="AJ145" i="38"/>
  <c r="AH145" i="38"/>
  <c r="AF145" i="38"/>
  <c r="Y145" i="38"/>
  <c r="W145" i="38"/>
  <c r="U145" i="38"/>
  <c r="AJ144" i="38"/>
  <c r="AJ155" i="38" s="1"/>
  <c r="AH144" i="38"/>
  <c r="AF144" i="38"/>
  <c r="Y144" i="38"/>
  <c r="Y155" i="38" s="1"/>
  <c r="W144" i="38"/>
  <c r="U144" i="38"/>
  <c r="AL143" i="38"/>
  <c r="AJ143" i="38"/>
  <c r="AF143" i="38"/>
  <c r="AD143" i="38"/>
  <c r="AD149" i="38" s="1"/>
  <c r="AA143" i="38"/>
  <c r="Y143" i="38"/>
  <c r="W143" i="38"/>
  <c r="U143" i="38"/>
  <c r="S143" i="38"/>
  <c r="S150" i="38" s="1"/>
  <c r="I142" i="38"/>
  <c r="AH143" i="38" s="1"/>
  <c r="H142" i="38"/>
  <c r="B142" i="38"/>
  <c r="AD138" i="38"/>
  <c r="AF136" i="38"/>
  <c r="AF138" i="38" s="1"/>
  <c r="AD136" i="38"/>
  <c r="AL127" i="38" s="1"/>
  <c r="Y136" i="38"/>
  <c r="Y138" i="38" s="1"/>
  <c r="U136" i="38"/>
  <c r="U138" i="38" s="1"/>
  <c r="S136" i="38"/>
  <c r="S138" i="38" s="1"/>
  <c r="AA131" i="38" s="1"/>
  <c r="AH135" i="38"/>
  <c r="AF135" i="38"/>
  <c r="Y135" i="38"/>
  <c r="W135" i="38"/>
  <c r="U135" i="38"/>
  <c r="AJ134" i="38"/>
  <c r="AH134" i="38"/>
  <c r="AF134" i="38"/>
  <c r="Y134" i="38"/>
  <c r="W134" i="38"/>
  <c r="U134" i="38"/>
  <c r="AJ133" i="38"/>
  <c r="AH133" i="38"/>
  <c r="AF133" i="38"/>
  <c r="Y133" i="38"/>
  <c r="W133" i="38"/>
  <c r="U133" i="38"/>
  <c r="AH131" i="38"/>
  <c r="AF131" i="38"/>
  <c r="Y131" i="38"/>
  <c r="W131" i="38"/>
  <c r="U131" i="38"/>
  <c r="AJ130" i="38"/>
  <c r="AH130" i="38"/>
  <c r="AF130" i="38"/>
  <c r="Y130" i="38"/>
  <c r="W130" i="38"/>
  <c r="U130" i="38"/>
  <c r="H130" i="38"/>
  <c r="AJ136" i="38" s="1"/>
  <c r="AJ138" i="38" s="1"/>
  <c r="B130" i="38"/>
  <c r="W136" i="38" s="1"/>
  <c r="W138" i="38" s="1"/>
  <c r="AJ129" i="38"/>
  <c r="AH129" i="38"/>
  <c r="AF129" i="38"/>
  <c r="Y129" i="38"/>
  <c r="W129" i="38"/>
  <c r="U129" i="38"/>
  <c r="AJ128" i="38"/>
  <c r="AH128" i="38"/>
  <c r="AF128" i="38"/>
  <c r="AA128" i="38"/>
  <c r="Y128" i="38"/>
  <c r="W128" i="38"/>
  <c r="W139" i="38" s="1"/>
  <c r="U128" i="38"/>
  <c r="AJ127" i="38"/>
  <c r="AD127" i="38"/>
  <c r="AA127" i="38"/>
  <c r="AA129" i="38" s="1"/>
  <c r="N126" i="38" s="1"/>
  <c r="Y127" i="38"/>
  <c r="W127" i="38"/>
  <c r="U127" i="38"/>
  <c r="S127" i="38"/>
  <c r="S133" i="38" s="1"/>
  <c r="I126" i="38"/>
  <c r="AH127" i="38" s="1"/>
  <c r="B126" i="38"/>
  <c r="AD120" i="38"/>
  <c r="AL111" i="38" s="1"/>
  <c r="Y120" i="38"/>
  <c r="Y122" i="38" s="1"/>
  <c r="S120" i="38"/>
  <c r="AA111" i="38" s="1"/>
  <c r="W119" i="38"/>
  <c r="U119" i="38"/>
  <c r="AJ118" i="38"/>
  <c r="AH118" i="38"/>
  <c r="AF118" i="38"/>
  <c r="Y118" i="38"/>
  <c r="W118" i="38"/>
  <c r="U118" i="38"/>
  <c r="AJ117" i="38"/>
  <c r="AH117" i="38"/>
  <c r="AF117" i="38"/>
  <c r="AD117" i="38"/>
  <c r="Y117" i="38"/>
  <c r="W117" i="38"/>
  <c r="U117" i="38"/>
  <c r="W115" i="38"/>
  <c r="U115" i="38"/>
  <c r="AJ114" i="38"/>
  <c r="AH114" i="38"/>
  <c r="AF114" i="38"/>
  <c r="Y114" i="38"/>
  <c r="W114" i="38"/>
  <c r="U114" i="38"/>
  <c r="S114" i="38"/>
  <c r="H114" i="38"/>
  <c r="B114" i="38"/>
  <c r="W120" i="38" s="1"/>
  <c r="W122" i="38" s="1"/>
  <c r="AJ113" i="38"/>
  <c r="AH113" i="38"/>
  <c r="AF113" i="38"/>
  <c r="Y113" i="38"/>
  <c r="W113" i="38"/>
  <c r="U113" i="38"/>
  <c r="AJ112" i="38"/>
  <c r="AH112" i="38"/>
  <c r="AF112" i="38"/>
  <c r="Y112" i="38"/>
  <c r="W112" i="38"/>
  <c r="U112" i="38"/>
  <c r="U123" i="38" s="1"/>
  <c r="S112" i="38"/>
  <c r="AJ111" i="38"/>
  <c r="AH111" i="38"/>
  <c r="AF111" i="38"/>
  <c r="Y111" i="38"/>
  <c r="W111" i="38"/>
  <c r="U111" i="38"/>
  <c r="S111" i="38"/>
  <c r="S117" i="38" s="1"/>
  <c r="I110" i="38"/>
  <c r="AD111" i="38" s="1"/>
  <c r="H110" i="38"/>
  <c r="B110" i="38"/>
  <c r="AJ104" i="38"/>
  <c r="AJ106" i="38" s="1"/>
  <c r="AF104" i="38"/>
  <c r="AD104" i="38"/>
  <c r="AD106" i="38" s="1"/>
  <c r="S104" i="38"/>
  <c r="S106" i="38" s="1"/>
  <c r="AH103" i="38"/>
  <c r="AJ102" i="38"/>
  <c r="AH102" i="38"/>
  <c r="AF102" i="38"/>
  <c r="Y102" i="38"/>
  <c r="W102" i="38"/>
  <c r="U102" i="38"/>
  <c r="AJ101" i="38"/>
  <c r="AH101" i="38"/>
  <c r="AF101" i="38"/>
  <c r="Y101" i="38"/>
  <c r="W101" i="38"/>
  <c r="U101" i="38"/>
  <c r="AJ99" i="38"/>
  <c r="AJ98" i="38"/>
  <c r="AH98" i="38"/>
  <c r="AF98" i="38"/>
  <c r="Y98" i="38"/>
  <c r="W98" i="38"/>
  <c r="U98" i="38"/>
  <c r="H98" i="38"/>
  <c r="B98" i="38"/>
  <c r="AJ97" i="38"/>
  <c r="AH97" i="38"/>
  <c r="AF97" i="38"/>
  <c r="Y97" i="38"/>
  <c r="W97" i="38"/>
  <c r="U97" i="38"/>
  <c r="AJ96" i="38"/>
  <c r="AH96" i="38"/>
  <c r="AF96" i="38"/>
  <c r="Y96" i="38"/>
  <c r="W96" i="38"/>
  <c r="U96" i="38"/>
  <c r="AL95" i="38"/>
  <c r="AJ95" i="38"/>
  <c r="AF95" i="38"/>
  <c r="AA95" i="38"/>
  <c r="Y95" i="38"/>
  <c r="W95" i="38"/>
  <c r="U95" i="38"/>
  <c r="S95" i="38"/>
  <c r="S102" i="38" s="1"/>
  <c r="I94" i="38"/>
  <c r="AD95" i="38" s="1"/>
  <c r="H94" i="38"/>
  <c r="B94" i="38"/>
  <c r="AF88" i="38"/>
  <c r="AF90" i="38" s="1"/>
  <c r="AD88" i="38"/>
  <c r="AD90" i="38" s="1"/>
  <c r="Y88" i="38"/>
  <c r="Y90" i="38" s="1"/>
  <c r="U88" i="38"/>
  <c r="S88" i="38"/>
  <c r="S90" i="38" s="1"/>
  <c r="AH87" i="38"/>
  <c r="Y87" i="38"/>
  <c r="U87" i="38"/>
  <c r="AJ86" i="38"/>
  <c r="AH86" i="38"/>
  <c r="AF86" i="38"/>
  <c r="Y86" i="38"/>
  <c r="W86" i="38"/>
  <c r="U86" i="38"/>
  <c r="AJ85" i="38"/>
  <c r="AH85" i="38"/>
  <c r="AF85" i="38"/>
  <c r="Y85" i="38"/>
  <c r="W85" i="38"/>
  <c r="U85" i="38"/>
  <c r="S85" i="38"/>
  <c r="S87" i="38" s="1"/>
  <c r="AA87" i="38" s="1"/>
  <c r="AH83" i="38"/>
  <c r="Y83" i="38"/>
  <c r="U83" i="38"/>
  <c r="AJ82" i="38"/>
  <c r="AH82" i="38"/>
  <c r="AF82" i="38"/>
  <c r="Y82" i="38"/>
  <c r="W82" i="38"/>
  <c r="U82" i="38"/>
  <c r="H82" i="38"/>
  <c r="AF87" i="38" s="1"/>
  <c r="B82" i="38"/>
  <c r="W87" i="38" s="1"/>
  <c r="AJ81" i="38"/>
  <c r="AH81" i="38"/>
  <c r="AF81" i="38"/>
  <c r="Y81" i="38"/>
  <c r="W81" i="38"/>
  <c r="U81" i="38"/>
  <c r="AJ80" i="38"/>
  <c r="AH80" i="38"/>
  <c r="AH91" i="38" s="1"/>
  <c r="AF80" i="38"/>
  <c r="Y80" i="38"/>
  <c r="Y91" i="38" s="1"/>
  <c r="W80" i="38"/>
  <c r="U80" i="38"/>
  <c r="U91" i="38" s="1"/>
  <c r="AL79" i="38"/>
  <c r="AD79" i="38"/>
  <c r="AD86" i="38" s="1"/>
  <c r="AA79" i="38"/>
  <c r="Y79" i="38"/>
  <c r="W79" i="38"/>
  <c r="U79" i="38"/>
  <c r="S79" i="38"/>
  <c r="S86" i="38" s="1"/>
  <c r="I78" i="38"/>
  <c r="AJ79" i="38" s="1"/>
  <c r="B78" i="38"/>
  <c r="AH75" i="38"/>
  <c r="AH73" i="38"/>
  <c r="AH72" i="38"/>
  <c r="AH74" i="38" s="1"/>
  <c r="AF72" i="38"/>
  <c r="AF74" i="38" s="1"/>
  <c r="AD72" i="38"/>
  <c r="AL63" i="38" s="1"/>
  <c r="S72" i="38"/>
  <c r="S74" i="38" s="1"/>
  <c r="AJ71" i="38"/>
  <c r="AH71" i="38"/>
  <c r="AF71" i="38"/>
  <c r="W71" i="38"/>
  <c r="AJ70" i="38"/>
  <c r="AH70" i="38"/>
  <c r="AF70" i="38"/>
  <c r="Y70" i="38"/>
  <c r="W70" i="38"/>
  <c r="U70" i="38"/>
  <c r="AJ69" i="38"/>
  <c r="AH69" i="38"/>
  <c r="AF69" i="38"/>
  <c r="Y69" i="38"/>
  <c r="W69" i="38"/>
  <c r="U69" i="38"/>
  <c r="AJ67" i="38"/>
  <c r="AH67" i="38"/>
  <c r="AF67" i="38"/>
  <c r="W67" i="38"/>
  <c r="AJ66" i="38"/>
  <c r="AH66" i="38"/>
  <c r="AF66" i="38"/>
  <c r="Y66" i="38"/>
  <c r="W66" i="38"/>
  <c r="U66" i="38"/>
  <c r="H66" i="38"/>
  <c r="AJ72" i="38" s="1"/>
  <c r="AJ74" i="38" s="1"/>
  <c r="B66" i="38"/>
  <c r="Y72" i="38" s="1"/>
  <c r="Y74" i="38" s="1"/>
  <c r="AJ65" i="38"/>
  <c r="AH65" i="38"/>
  <c r="AF65" i="38"/>
  <c r="Y65" i="38"/>
  <c r="W65" i="38"/>
  <c r="U65" i="38"/>
  <c r="AJ64" i="38"/>
  <c r="AJ75" i="38" s="1"/>
  <c r="AH64" i="38"/>
  <c r="AF64" i="38"/>
  <c r="AF75" i="38" s="1"/>
  <c r="Y64" i="38"/>
  <c r="W64" i="38"/>
  <c r="W75" i="38" s="1"/>
  <c r="U64" i="38"/>
  <c r="AJ63" i="38"/>
  <c r="AF63" i="38"/>
  <c r="AD63" i="38"/>
  <c r="AD69" i="38" s="1"/>
  <c r="AA63" i="38"/>
  <c r="Y63" i="38"/>
  <c r="W63" i="38"/>
  <c r="U63" i="38"/>
  <c r="S63" i="38"/>
  <c r="S69" i="38" s="1"/>
  <c r="I62" i="38"/>
  <c r="AH63" i="38" s="1"/>
  <c r="H62" i="38"/>
  <c r="B62" i="38"/>
  <c r="AD56" i="38"/>
  <c r="AD58" i="38" s="1"/>
  <c r="Y56" i="38"/>
  <c r="Y58" i="38" s="1"/>
  <c r="U56" i="38"/>
  <c r="U58" i="38" s="1"/>
  <c r="S56" i="38"/>
  <c r="S58" i="38" s="1"/>
  <c r="Y55" i="38"/>
  <c r="W55" i="38"/>
  <c r="U55" i="38"/>
  <c r="AJ54" i="38"/>
  <c r="AH54" i="38"/>
  <c r="AF54" i="38"/>
  <c r="Y54" i="38"/>
  <c r="W54" i="38"/>
  <c r="U54" i="38"/>
  <c r="AJ53" i="38"/>
  <c r="AH53" i="38"/>
  <c r="AF53" i="38"/>
  <c r="Y53" i="38"/>
  <c r="W53" i="38"/>
  <c r="U53" i="38"/>
  <c r="Y51" i="38"/>
  <c r="W51" i="38"/>
  <c r="U51" i="38"/>
  <c r="AJ50" i="38"/>
  <c r="AH50" i="38"/>
  <c r="AF50" i="38"/>
  <c r="Y50" i="38"/>
  <c r="W50" i="38"/>
  <c r="U50" i="38"/>
  <c r="H50" i="38"/>
  <c r="AH56" i="38" s="1"/>
  <c r="AH58" i="38" s="1"/>
  <c r="B50" i="38"/>
  <c r="W56" i="38" s="1"/>
  <c r="W58" i="38" s="1"/>
  <c r="AJ49" i="38"/>
  <c r="AH49" i="38"/>
  <c r="AF49" i="38"/>
  <c r="Y49" i="38"/>
  <c r="W49" i="38"/>
  <c r="U49" i="38"/>
  <c r="AJ48" i="38"/>
  <c r="AH48" i="38"/>
  <c r="AF48" i="38"/>
  <c r="Y48" i="38"/>
  <c r="Y59" i="38" s="1"/>
  <c r="W48" i="38"/>
  <c r="W59" i="38" s="1"/>
  <c r="U48" i="38"/>
  <c r="U59" i="38" s="1"/>
  <c r="AL47" i="38"/>
  <c r="AA47" i="38"/>
  <c r="Y47" i="38"/>
  <c r="W47" i="38"/>
  <c r="U47" i="38"/>
  <c r="S47" i="38"/>
  <c r="S53" i="38" s="1"/>
  <c r="I46" i="38"/>
  <c r="AF47" i="38" s="1"/>
  <c r="B46" i="38"/>
  <c r="AH40" i="38"/>
  <c r="AH42" i="38" s="1"/>
  <c r="AD40" i="38"/>
  <c r="AL31" i="38" s="1"/>
  <c r="S40" i="38"/>
  <c r="S42" i="38" s="1"/>
  <c r="AJ39" i="38"/>
  <c r="AF39" i="38"/>
  <c r="AJ38" i="38"/>
  <c r="AH38" i="38"/>
  <c r="AF38" i="38"/>
  <c r="Y38" i="38"/>
  <c r="W38" i="38"/>
  <c r="U38" i="38"/>
  <c r="AJ37" i="38"/>
  <c r="AH37" i="38"/>
  <c r="AF37" i="38"/>
  <c r="Y37" i="38"/>
  <c r="W37" i="38"/>
  <c r="U37" i="38"/>
  <c r="S37" i="38"/>
  <c r="S39" i="38" s="1"/>
  <c r="AJ35" i="38"/>
  <c r="AF35" i="38"/>
  <c r="AJ34" i="38"/>
  <c r="AH34" i="38"/>
  <c r="AF34" i="38"/>
  <c r="Y34" i="38"/>
  <c r="W34" i="38"/>
  <c r="U34" i="38"/>
  <c r="H34" i="38"/>
  <c r="AF40" i="38" s="1"/>
  <c r="B34" i="38"/>
  <c r="U40" i="38" s="1"/>
  <c r="AJ33" i="38"/>
  <c r="AH33" i="38"/>
  <c r="AF33" i="38"/>
  <c r="Y33" i="38"/>
  <c r="W33" i="38"/>
  <c r="U33" i="38"/>
  <c r="AJ32" i="38"/>
  <c r="AJ43" i="38" s="1"/>
  <c r="AH32" i="38"/>
  <c r="AF32" i="38"/>
  <c r="AF43" i="38" s="1"/>
  <c r="Y32" i="38"/>
  <c r="W32" i="38"/>
  <c r="U32" i="38"/>
  <c r="AJ31" i="38"/>
  <c r="AF31" i="38"/>
  <c r="AA31" i="38"/>
  <c r="Y31" i="38"/>
  <c r="W31" i="38"/>
  <c r="U31" i="38"/>
  <c r="S31" i="38"/>
  <c r="S38" i="38" s="1"/>
  <c r="I30" i="38"/>
  <c r="AD31" i="38" s="1"/>
  <c r="H30" i="38"/>
  <c r="B30" i="38"/>
  <c r="AF24" i="38"/>
  <c r="AF26" i="38" s="1"/>
  <c r="AD24" i="38"/>
  <c r="AD26" i="38" s="1"/>
  <c r="Y24" i="38"/>
  <c r="Y26" i="38" s="1"/>
  <c r="U24" i="38"/>
  <c r="S24" i="38"/>
  <c r="S26" i="38" s="1"/>
  <c r="AH23" i="38"/>
  <c r="Y23" i="38"/>
  <c r="U23" i="38"/>
  <c r="AJ22" i="38"/>
  <c r="AH22" i="38"/>
  <c r="AF22" i="38"/>
  <c r="Y22" i="38"/>
  <c r="W22" i="38"/>
  <c r="U22" i="38"/>
  <c r="AJ21" i="38"/>
  <c r="AH21" i="38"/>
  <c r="AF21" i="38"/>
  <c r="Y21" i="38"/>
  <c r="W21" i="38"/>
  <c r="U21" i="38"/>
  <c r="S21" i="38"/>
  <c r="AH19" i="38"/>
  <c r="Y19" i="38"/>
  <c r="U19" i="38"/>
  <c r="AJ18" i="38"/>
  <c r="AH18" i="38"/>
  <c r="AF18" i="38"/>
  <c r="Y18" i="38"/>
  <c r="W18" i="38"/>
  <c r="U18" i="38"/>
  <c r="H18" i="38"/>
  <c r="AF23" i="38" s="1"/>
  <c r="B18" i="38"/>
  <c r="W23" i="38" s="1"/>
  <c r="AJ17" i="38"/>
  <c r="AH17" i="38"/>
  <c r="AF17" i="38"/>
  <c r="Y17" i="38"/>
  <c r="W17" i="38"/>
  <c r="U17" i="38"/>
  <c r="AJ16" i="38"/>
  <c r="AH16" i="38"/>
  <c r="AH27" i="38" s="1"/>
  <c r="AF16" i="38"/>
  <c r="Y16" i="38"/>
  <c r="Y27" i="38" s="1"/>
  <c r="W16" i="38"/>
  <c r="U16" i="38"/>
  <c r="U27" i="38" s="1"/>
  <c r="AL15" i="38"/>
  <c r="AD15" i="38"/>
  <c r="AD18" i="38" s="1"/>
  <c r="AA15" i="38"/>
  <c r="Y15" i="38"/>
  <c r="W15" i="38"/>
  <c r="U15" i="38"/>
  <c r="S15" i="38"/>
  <c r="S22" i="38" s="1"/>
  <c r="I14" i="38"/>
  <c r="AJ15" i="38" s="1"/>
  <c r="B14" i="38"/>
  <c r="S506" i="37"/>
  <c r="AF504" i="37"/>
  <c r="AF506" i="37" s="1"/>
  <c r="AD504" i="37"/>
  <c r="U504" i="37"/>
  <c r="U506" i="37" s="1"/>
  <c r="S504" i="37"/>
  <c r="AH503" i="37"/>
  <c r="AF503" i="37"/>
  <c r="Y503" i="37"/>
  <c r="W503" i="37"/>
  <c r="AJ502" i="37"/>
  <c r="AH502" i="37"/>
  <c r="AF502" i="37"/>
  <c r="Y502" i="37"/>
  <c r="W502" i="37"/>
  <c r="U502" i="37"/>
  <c r="AJ501" i="37"/>
  <c r="AH501" i="37"/>
  <c r="AF501" i="37"/>
  <c r="Y501" i="37"/>
  <c r="W501" i="37"/>
  <c r="U501" i="37"/>
  <c r="AH499" i="37"/>
  <c r="AF499" i="37"/>
  <c r="Y499" i="37"/>
  <c r="W499" i="37"/>
  <c r="U499" i="37"/>
  <c r="AJ498" i="37"/>
  <c r="AH498" i="37"/>
  <c r="AF498" i="37"/>
  <c r="Y498" i="37"/>
  <c r="W498" i="37"/>
  <c r="U498" i="37"/>
  <c r="H498" i="37"/>
  <c r="AJ504" i="37" s="1"/>
  <c r="AJ506" i="37" s="1"/>
  <c r="B498" i="37"/>
  <c r="Y504" i="37" s="1"/>
  <c r="Y506" i="37" s="1"/>
  <c r="AJ497" i="37"/>
  <c r="AH497" i="37"/>
  <c r="AF497" i="37"/>
  <c r="Y497" i="37"/>
  <c r="W497" i="37"/>
  <c r="U497" i="37"/>
  <c r="S497" i="37"/>
  <c r="AJ496" i="37"/>
  <c r="AH496" i="37"/>
  <c r="AH507" i="37" s="1"/>
  <c r="AF496" i="37"/>
  <c r="Y496" i="37"/>
  <c r="Y507" i="37" s="1"/>
  <c r="W496" i="37"/>
  <c r="W507" i="37" s="1"/>
  <c r="U496" i="37"/>
  <c r="S496" i="37"/>
  <c r="AJ495" i="37"/>
  <c r="AD495" i="37"/>
  <c r="AD501" i="37" s="1"/>
  <c r="AA495" i="37"/>
  <c r="Y495" i="37"/>
  <c r="W495" i="37"/>
  <c r="U495" i="37"/>
  <c r="S495" i="37"/>
  <c r="I494" i="37"/>
  <c r="AH495" i="37" s="1"/>
  <c r="B494" i="37"/>
  <c r="AD488" i="37"/>
  <c r="AL479" i="37" s="1"/>
  <c r="Y488" i="37"/>
  <c r="Y490" i="37" s="1"/>
  <c r="S488" i="37"/>
  <c r="S490" i="37" s="1"/>
  <c r="W487" i="37"/>
  <c r="U487" i="37"/>
  <c r="AJ486" i="37"/>
  <c r="AH486" i="37"/>
  <c r="AF486" i="37"/>
  <c r="Y486" i="37"/>
  <c r="W486" i="37"/>
  <c r="U486" i="37"/>
  <c r="AJ485" i="37"/>
  <c r="AH485" i="37"/>
  <c r="AF485" i="37"/>
  <c r="Y485" i="37"/>
  <c r="W485" i="37"/>
  <c r="U485" i="37"/>
  <c r="W483" i="37"/>
  <c r="U483" i="37"/>
  <c r="AJ482" i="37"/>
  <c r="AH482" i="37"/>
  <c r="AF482" i="37"/>
  <c r="Y482" i="37"/>
  <c r="W482" i="37"/>
  <c r="U482" i="37"/>
  <c r="H482" i="37"/>
  <c r="B482" i="37"/>
  <c r="W488" i="37" s="1"/>
  <c r="W490" i="37" s="1"/>
  <c r="AJ481" i="37"/>
  <c r="AH481" i="37"/>
  <c r="AF481" i="37"/>
  <c r="Y481" i="37"/>
  <c r="W481" i="37"/>
  <c r="U481" i="37"/>
  <c r="AJ480" i="37"/>
  <c r="AH480" i="37"/>
  <c r="AF480" i="37"/>
  <c r="Y480" i="37"/>
  <c r="W480" i="37"/>
  <c r="W491" i="37" s="1"/>
  <c r="U480" i="37"/>
  <c r="S480" i="37"/>
  <c r="AA479" i="37"/>
  <c r="Y479" i="37"/>
  <c r="W479" i="37"/>
  <c r="U479" i="37"/>
  <c r="S479" i="37"/>
  <c r="I478" i="37"/>
  <c r="B478" i="37"/>
  <c r="W474" i="37"/>
  <c r="AJ472" i="37"/>
  <c r="AJ474" i="37" s="1"/>
  <c r="AD472" i="37"/>
  <c r="AD474" i="37" s="1"/>
  <c r="Y472" i="37"/>
  <c r="Y474" i="37" s="1"/>
  <c r="W472" i="37"/>
  <c r="S472" i="37"/>
  <c r="S474" i="37" s="1"/>
  <c r="AJ471" i="37"/>
  <c r="AJ470" i="37"/>
  <c r="AH470" i="37"/>
  <c r="AF470" i="37"/>
  <c r="Y470" i="37"/>
  <c r="W470" i="37"/>
  <c r="U470" i="37"/>
  <c r="AJ469" i="37"/>
  <c r="AH469" i="37"/>
  <c r="AF469" i="37"/>
  <c r="Y469" i="37"/>
  <c r="W469" i="37"/>
  <c r="U469" i="37"/>
  <c r="S469" i="37"/>
  <c r="S471" i="37" s="1"/>
  <c r="U467" i="37"/>
  <c r="AJ466" i="37"/>
  <c r="AH466" i="37"/>
  <c r="AF466" i="37"/>
  <c r="Y466" i="37"/>
  <c r="W466" i="37"/>
  <c r="U466" i="37"/>
  <c r="H466" i="37"/>
  <c r="B466" i="37"/>
  <c r="U471" i="37" s="1"/>
  <c r="AJ465" i="37"/>
  <c r="AH465" i="37"/>
  <c r="AF465" i="37"/>
  <c r="Y465" i="37"/>
  <c r="W465" i="37"/>
  <c r="U465" i="37"/>
  <c r="AJ464" i="37"/>
  <c r="AH464" i="37"/>
  <c r="AF464" i="37"/>
  <c r="Y464" i="37"/>
  <c r="W464" i="37"/>
  <c r="U464" i="37"/>
  <c r="U475" i="37" s="1"/>
  <c r="AL463" i="37"/>
  <c r="AF463" i="37"/>
  <c r="AA463" i="37"/>
  <c r="Y463" i="37"/>
  <c r="W463" i="37"/>
  <c r="U463" i="37"/>
  <c r="S463" i="37"/>
  <c r="S470" i="37" s="1"/>
  <c r="I462" i="37"/>
  <c r="B462" i="37"/>
  <c r="AH456" i="37"/>
  <c r="AH458" i="37" s="1"/>
  <c r="AF456" i="37"/>
  <c r="AF458" i="37" s="1"/>
  <c r="AD456" i="37"/>
  <c r="AD458" i="37" s="1"/>
  <c r="S456" i="37"/>
  <c r="S458" i="37" s="1"/>
  <c r="AJ455" i="37"/>
  <c r="AH455" i="37"/>
  <c r="AF455" i="37"/>
  <c r="Y455" i="37"/>
  <c r="W455" i="37"/>
  <c r="AJ454" i="37"/>
  <c r="AH454" i="37"/>
  <c r="AF454" i="37"/>
  <c r="Y454" i="37"/>
  <c r="W454" i="37"/>
  <c r="U454" i="37"/>
  <c r="S454" i="37"/>
  <c r="AJ453" i="37"/>
  <c r="AH453" i="37"/>
  <c r="AF453" i="37"/>
  <c r="Y453" i="37"/>
  <c r="W453" i="37"/>
  <c r="U453" i="37"/>
  <c r="S453" i="37"/>
  <c r="S455" i="37" s="1"/>
  <c r="AJ451" i="37"/>
  <c r="AH451" i="37"/>
  <c r="AH459" i="37" s="1"/>
  <c r="AF451" i="37"/>
  <c r="AF457" i="37" s="1"/>
  <c r="W451" i="37"/>
  <c r="AJ450" i="37"/>
  <c r="AH450" i="37"/>
  <c r="AF450" i="37"/>
  <c r="Y450" i="37"/>
  <c r="W450" i="37"/>
  <c r="U450" i="37"/>
  <c r="H450" i="37"/>
  <c r="AJ456" i="37" s="1"/>
  <c r="AJ458" i="37" s="1"/>
  <c r="B450" i="37"/>
  <c r="AJ449" i="37"/>
  <c r="AH449" i="37"/>
  <c r="AF449" i="37"/>
  <c r="Y449" i="37"/>
  <c r="W449" i="37"/>
  <c r="U449" i="37"/>
  <c r="AJ448" i="37"/>
  <c r="AH448" i="37"/>
  <c r="AF448" i="37"/>
  <c r="Y448" i="37"/>
  <c r="W448" i="37"/>
  <c r="U448" i="37"/>
  <c r="AA447" i="37"/>
  <c r="Y447" i="37"/>
  <c r="W447" i="37"/>
  <c r="U447" i="37"/>
  <c r="S447" i="37"/>
  <c r="I446" i="37"/>
  <c r="B446" i="37"/>
  <c r="W442" i="37"/>
  <c r="AD440" i="37"/>
  <c r="AL431" i="37" s="1"/>
  <c r="Y440" i="37"/>
  <c r="Y442" i="37" s="1"/>
  <c r="W440" i="37"/>
  <c r="S440" i="37"/>
  <c r="S442" i="37" s="1"/>
  <c r="AJ439" i="37"/>
  <c r="U439" i="37"/>
  <c r="AJ438" i="37"/>
  <c r="AH438" i="37"/>
  <c r="AF438" i="37"/>
  <c r="Y438" i="37"/>
  <c r="W438" i="37"/>
  <c r="U438" i="37"/>
  <c r="AJ437" i="37"/>
  <c r="AH437" i="37"/>
  <c r="AF437" i="37"/>
  <c r="Y437" i="37"/>
  <c r="W437" i="37"/>
  <c r="U437" i="37"/>
  <c r="S437" i="37"/>
  <c r="S439" i="37" s="1"/>
  <c r="U435" i="37"/>
  <c r="AJ434" i="37"/>
  <c r="AH434" i="37"/>
  <c r="AF434" i="37"/>
  <c r="Y434" i="37"/>
  <c r="W434" i="37"/>
  <c r="U434" i="37"/>
  <c r="H434" i="37"/>
  <c r="AH440" i="37" s="1"/>
  <c r="AH442" i="37" s="1"/>
  <c r="B434" i="37"/>
  <c r="AJ433" i="37"/>
  <c r="AH433" i="37"/>
  <c r="AF433" i="37"/>
  <c r="Y433" i="37"/>
  <c r="W433" i="37"/>
  <c r="U433" i="37"/>
  <c r="AJ432" i="37"/>
  <c r="AH432" i="37"/>
  <c r="AF432" i="37"/>
  <c r="Y432" i="37"/>
  <c r="W432" i="37"/>
  <c r="U432" i="37"/>
  <c r="U443" i="37" s="1"/>
  <c r="AF431" i="37"/>
  <c r="AA431" i="37"/>
  <c r="Y431" i="37"/>
  <c r="W431" i="37"/>
  <c r="U431" i="37"/>
  <c r="S431" i="37"/>
  <c r="S438" i="37" s="1"/>
  <c r="I430" i="37"/>
  <c r="B430" i="37"/>
  <c r="AH427" i="37"/>
  <c r="AH425" i="37"/>
  <c r="AH424" i="37"/>
  <c r="AH426" i="37" s="1"/>
  <c r="AF424" i="37"/>
  <c r="AF426" i="37" s="1"/>
  <c r="AD424" i="37"/>
  <c r="AD426" i="37" s="1"/>
  <c r="U424" i="37"/>
  <c r="S424" i="37"/>
  <c r="S426" i="37" s="1"/>
  <c r="AJ423" i="37"/>
  <c r="AH423" i="37"/>
  <c r="Y423" i="37"/>
  <c r="AJ422" i="37"/>
  <c r="AH422" i="37"/>
  <c r="AF422" i="37"/>
  <c r="Y422" i="37"/>
  <c r="W422" i="37"/>
  <c r="U422" i="37"/>
  <c r="AJ421" i="37"/>
  <c r="AH421" i="37"/>
  <c r="AF421" i="37"/>
  <c r="Y421" i="37"/>
  <c r="W421" i="37"/>
  <c r="U421" i="37"/>
  <c r="S421" i="37"/>
  <c r="S423" i="37" s="1"/>
  <c r="AJ419" i="37"/>
  <c r="AH419" i="37"/>
  <c r="AJ418" i="37"/>
  <c r="AH418" i="37"/>
  <c r="AF418" i="37"/>
  <c r="AD418" i="37"/>
  <c r="Y418" i="37"/>
  <c r="W418" i="37"/>
  <c r="U418" i="37"/>
  <c r="H418" i="37"/>
  <c r="AF423" i="37" s="1"/>
  <c r="B418" i="37"/>
  <c r="W424" i="37" s="1"/>
  <c r="W426" i="37" s="1"/>
  <c r="AJ417" i="37"/>
  <c r="AH417" i="37"/>
  <c r="AF417" i="37"/>
  <c r="Y417" i="37"/>
  <c r="W417" i="37"/>
  <c r="U417" i="37"/>
  <c r="AJ416" i="37"/>
  <c r="AH416" i="37"/>
  <c r="AF416" i="37"/>
  <c r="AD416" i="37"/>
  <c r="Y416" i="37"/>
  <c r="W416" i="37"/>
  <c r="U416" i="37"/>
  <c r="AL415" i="37"/>
  <c r="AH415" i="37"/>
  <c r="AF415" i="37"/>
  <c r="AD415" i="37"/>
  <c r="AD421" i="37" s="1"/>
  <c r="AA415" i="37"/>
  <c r="Y415" i="37"/>
  <c r="W415" i="37"/>
  <c r="U415" i="37"/>
  <c r="S415" i="37"/>
  <c r="S422" i="37" s="1"/>
  <c r="I414" i="37"/>
  <c r="AJ415" i="37" s="1"/>
  <c r="H414" i="37"/>
  <c r="B414" i="37"/>
  <c r="AD408" i="37"/>
  <c r="AD410" i="37" s="1"/>
  <c r="Y408" i="37"/>
  <c r="Y410" i="37" s="1"/>
  <c r="S408" i="37"/>
  <c r="S410" i="37" s="1"/>
  <c r="AJ407" i="37"/>
  <c r="AJ406" i="37"/>
  <c r="AH406" i="37"/>
  <c r="AF406" i="37"/>
  <c r="Y406" i="37"/>
  <c r="W406" i="37"/>
  <c r="U406" i="37"/>
  <c r="AJ405" i="37"/>
  <c r="AH405" i="37"/>
  <c r="AF405" i="37"/>
  <c r="Y405" i="37"/>
  <c r="W405" i="37"/>
  <c r="U405" i="37"/>
  <c r="S405" i="37"/>
  <c r="S407" i="37" s="1"/>
  <c r="AJ402" i="37"/>
  <c r="AH402" i="37"/>
  <c r="AF402" i="37"/>
  <c r="Y402" i="37"/>
  <c r="W402" i="37"/>
  <c r="U402" i="37"/>
  <c r="H402" i="37"/>
  <c r="AH408" i="37" s="1"/>
  <c r="AH410" i="37" s="1"/>
  <c r="B402" i="37"/>
  <c r="U407" i="37" s="1"/>
  <c r="AJ401" i="37"/>
  <c r="AH401" i="37"/>
  <c r="AF401" i="37"/>
  <c r="Y401" i="37"/>
  <c r="W401" i="37"/>
  <c r="U401" i="37"/>
  <c r="AJ400" i="37"/>
  <c r="AH400" i="37"/>
  <c r="AF400" i="37"/>
  <c r="Y400" i="37"/>
  <c r="W400" i="37"/>
  <c r="U400" i="37"/>
  <c r="AL399" i="37"/>
  <c r="AH399" i="37"/>
  <c r="AA399" i="37"/>
  <c r="Y399" i="37"/>
  <c r="W399" i="37"/>
  <c r="U399" i="37"/>
  <c r="S399" i="37"/>
  <c r="S406" i="37" s="1"/>
  <c r="I398" i="37"/>
  <c r="H398" i="37"/>
  <c r="B398" i="37"/>
  <c r="AH395" i="37"/>
  <c r="AH393" i="37"/>
  <c r="AH392" i="37"/>
  <c r="AL384" i="37" s="1"/>
  <c r="AF392" i="37"/>
  <c r="AF394" i="37" s="1"/>
  <c r="AD392" i="37"/>
  <c r="AD394" i="37" s="1"/>
  <c r="S392" i="37"/>
  <c r="S394" i="37" s="1"/>
  <c r="AJ391" i="37"/>
  <c r="AH391" i="37"/>
  <c r="AF391" i="37"/>
  <c r="AJ390" i="37"/>
  <c r="AH390" i="37"/>
  <c r="AF390" i="37"/>
  <c r="AD390" i="37"/>
  <c r="Y390" i="37"/>
  <c r="W390" i="37"/>
  <c r="U390" i="37"/>
  <c r="AJ389" i="37"/>
  <c r="AH389" i="37"/>
  <c r="AF389" i="37"/>
  <c r="Y389" i="37"/>
  <c r="W389" i="37"/>
  <c r="U389" i="37"/>
  <c r="S389" i="37"/>
  <c r="S391" i="37" s="1"/>
  <c r="AJ387" i="37"/>
  <c r="AH387" i="37"/>
  <c r="AF387" i="37"/>
  <c r="AJ386" i="37"/>
  <c r="AH386" i="37"/>
  <c r="AF386" i="37"/>
  <c r="Y386" i="37"/>
  <c r="W386" i="37"/>
  <c r="U386" i="37"/>
  <c r="H386" i="37"/>
  <c r="AJ392" i="37" s="1"/>
  <c r="AJ394" i="37" s="1"/>
  <c r="B386" i="37"/>
  <c r="AJ385" i="37"/>
  <c r="AH385" i="37"/>
  <c r="AF385" i="37"/>
  <c r="Y385" i="37"/>
  <c r="W385" i="37"/>
  <c r="U385" i="37"/>
  <c r="AJ384" i="37"/>
  <c r="AH384" i="37"/>
  <c r="AF384" i="37"/>
  <c r="AF395" i="37" s="1"/>
  <c r="Y384" i="37"/>
  <c r="W384" i="37"/>
  <c r="U384" i="37"/>
  <c r="AL383" i="37"/>
  <c r="AL385" i="37" s="1"/>
  <c r="P382" i="37" s="1"/>
  <c r="AJ383" i="37"/>
  <c r="AF383" i="37"/>
  <c r="AD383" i="37"/>
  <c r="AD389" i="37" s="1"/>
  <c r="AA383" i="37"/>
  <c r="Y383" i="37"/>
  <c r="W383" i="37"/>
  <c r="U383" i="37"/>
  <c r="S383" i="37"/>
  <c r="S390" i="37" s="1"/>
  <c r="I382" i="37"/>
  <c r="AH383" i="37" s="1"/>
  <c r="H382" i="37"/>
  <c r="B382" i="37"/>
  <c r="U379" i="37"/>
  <c r="S378" i="37"/>
  <c r="U377" i="37"/>
  <c r="AD376" i="37"/>
  <c r="AD378" i="37" s="1"/>
  <c r="Y376" i="37"/>
  <c r="Y378" i="37" s="1"/>
  <c r="U376" i="37"/>
  <c r="S376" i="37"/>
  <c r="Y375" i="37"/>
  <c r="W375" i="37"/>
  <c r="U375" i="37"/>
  <c r="AJ374" i="37"/>
  <c r="AH374" i="37"/>
  <c r="AF374" i="37"/>
  <c r="Y374" i="37"/>
  <c r="W374" i="37"/>
  <c r="U374" i="37"/>
  <c r="AJ373" i="37"/>
  <c r="AH373" i="37"/>
  <c r="AF373" i="37"/>
  <c r="Y373" i="37"/>
  <c r="W373" i="37"/>
  <c r="U373" i="37"/>
  <c r="Y371" i="37"/>
  <c r="W371" i="37"/>
  <c r="U371" i="37"/>
  <c r="AJ370" i="37"/>
  <c r="AH370" i="37"/>
  <c r="AF370" i="37"/>
  <c r="Y370" i="37"/>
  <c r="W370" i="37"/>
  <c r="U370" i="37"/>
  <c r="H370" i="37"/>
  <c r="B370" i="37"/>
  <c r="W376" i="37" s="1"/>
  <c r="W378" i="37" s="1"/>
  <c r="AJ369" i="37"/>
  <c r="AH369" i="37"/>
  <c r="AF369" i="37"/>
  <c r="Y369" i="37"/>
  <c r="W369" i="37"/>
  <c r="U369" i="37"/>
  <c r="AJ368" i="37"/>
  <c r="AH368" i="37"/>
  <c r="AF368" i="37"/>
  <c r="Y368" i="37"/>
  <c r="W368" i="37"/>
  <c r="U368" i="37"/>
  <c r="AL367" i="37"/>
  <c r="AA367" i="37"/>
  <c r="Y367" i="37"/>
  <c r="W367" i="37"/>
  <c r="U367" i="37"/>
  <c r="S367" i="37"/>
  <c r="I366" i="37"/>
  <c r="B366" i="37"/>
  <c r="AJ362" i="37"/>
  <c r="AJ360" i="37"/>
  <c r="AD360" i="37"/>
  <c r="AL351" i="37" s="1"/>
  <c r="W360" i="37"/>
  <c r="W362" i="37" s="1"/>
  <c r="S360" i="37"/>
  <c r="S362" i="37" s="1"/>
  <c r="AJ359" i="37"/>
  <c r="AF359" i="37"/>
  <c r="U359" i="37"/>
  <c r="AJ358" i="37"/>
  <c r="AH358" i="37"/>
  <c r="AF358" i="37"/>
  <c r="Y358" i="37"/>
  <c r="W358" i="37"/>
  <c r="U358" i="37"/>
  <c r="AJ357" i="37"/>
  <c r="AH357" i="37"/>
  <c r="AF357" i="37"/>
  <c r="Y357" i="37"/>
  <c r="W357" i="37"/>
  <c r="U357" i="37"/>
  <c r="AF355" i="37"/>
  <c r="U355" i="37"/>
  <c r="AJ354" i="37"/>
  <c r="AH354" i="37"/>
  <c r="AF354" i="37"/>
  <c r="Y354" i="37"/>
  <c r="W354" i="37"/>
  <c r="U354" i="37"/>
  <c r="S354" i="37"/>
  <c r="H354" i="37"/>
  <c r="AJ355" i="37" s="1"/>
  <c r="B354" i="37"/>
  <c r="Y360" i="37" s="1"/>
  <c r="Y362" i="37" s="1"/>
  <c r="AJ353" i="37"/>
  <c r="AH353" i="37"/>
  <c r="AF353" i="37"/>
  <c r="Y353" i="37"/>
  <c r="W353" i="37"/>
  <c r="U353" i="37"/>
  <c r="AJ352" i="37"/>
  <c r="AJ363" i="37" s="1"/>
  <c r="AH352" i="37"/>
  <c r="AF352" i="37"/>
  <c r="Y352" i="37"/>
  <c r="W352" i="37"/>
  <c r="U352" i="37"/>
  <c r="S352" i="37"/>
  <c r="AJ351" i="37"/>
  <c r="AH351" i="37"/>
  <c r="AA351" i="37"/>
  <c r="Y351" i="37"/>
  <c r="W351" i="37"/>
  <c r="U351" i="37"/>
  <c r="S351" i="37"/>
  <c r="S358" i="37" s="1"/>
  <c r="I350" i="37"/>
  <c r="AD351" i="37" s="1"/>
  <c r="H350" i="37"/>
  <c r="B350" i="37"/>
  <c r="AH346" i="37"/>
  <c r="AJ344" i="37"/>
  <c r="AJ346" i="37" s="1"/>
  <c r="AH344" i="37"/>
  <c r="AD344" i="37"/>
  <c r="AD346" i="37" s="1"/>
  <c r="W344" i="37"/>
  <c r="W346" i="37" s="1"/>
  <c r="S344" i="37"/>
  <c r="S346" i="37" s="1"/>
  <c r="AJ343" i="37"/>
  <c r="Y343" i="37"/>
  <c r="AJ342" i="37"/>
  <c r="AH342" i="37"/>
  <c r="AF342" i="37"/>
  <c r="Y342" i="37"/>
  <c r="W342" i="37"/>
  <c r="U342" i="37"/>
  <c r="AJ341" i="37"/>
  <c r="AH341" i="37"/>
  <c r="AF341" i="37"/>
  <c r="Y341" i="37"/>
  <c r="W341" i="37"/>
  <c r="U341" i="37"/>
  <c r="S341" i="37"/>
  <c r="AJ339" i="37"/>
  <c r="AH339" i="37"/>
  <c r="U339" i="37"/>
  <c r="AJ338" i="37"/>
  <c r="AH338" i="37"/>
  <c r="AF338" i="37"/>
  <c r="Y338" i="37"/>
  <c r="W338" i="37"/>
  <c r="U338" i="37"/>
  <c r="H338" i="37"/>
  <c r="B338" i="37"/>
  <c r="AJ337" i="37"/>
  <c r="AH337" i="37"/>
  <c r="AF337" i="37"/>
  <c r="Y337" i="37"/>
  <c r="W337" i="37"/>
  <c r="U337" i="37"/>
  <c r="AJ336" i="37"/>
  <c r="AH336" i="37"/>
  <c r="AF336" i="37"/>
  <c r="Y336" i="37"/>
  <c r="W336" i="37"/>
  <c r="U336" i="37"/>
  <c r="AL335" i="37"/>
  <c r="AA335" i="37"/>
  <c r="Y335" i="37"/>
  <c r="W335" i="37"/>
  <c r="U335" i="37"/>
  <c r="S335" i="37"/>
  <c r="S342" i="37" s="1"/>
  <c r="I334" i="37"/>
  <c r="B334" i="37"/>
  <c r="AH328" i="37"/>
  <c r="AH330" i="37" s="1"/>
  <c r="AF328" i="37"/>
  <c r="AF330" i="37" s="1"/>
  <c r="AD328" i="37"/>
  <c r="AD330" i="37" s="1"/>
  <c r="S328" i="37"/>
  <c r="S330" i="37" s="1"/>
  <c r="AJ327" i="37"/>
  <c r="AH327" i="37"/>
  <c r="AF327" i="37"/>
  <c r="AJ326" i="37"/>
  <c r="AH326" i="37"/>
  <c r="AF326" i="37"/>
  <c r="Y326" i="37"/>
  <c r="W326" i="37"/>
  <c r="U326" i="37"/>
  <c r="AJ325" i="37"/>
  <c r="AH325" i="37"/>
  <c r="AF325" i="37"/>
  <c r="Y325" i="37"/>
  <c r="W325" i="37"/>
  <c r="U325" i="37"/>
  <c r="AJ323" i="37"/>
  <c r="AH323" i="37"/>
  <c r="AF323" i="37"/>
  <c r="AJ322" i="37"/>
  <c r="AH322" i="37"/>
  <c r="AF322" i="37"/>
  <c r="Y322" i="37"/>
  <c r="W322" i="37"/>
  <c r="U322" i="37"/>
  <c r="H322" i="37"/>
  <c r="AJ328" i="37" s="1"/>
  <c r="AJ330" i="37" s="1"/>
  <c r="B322" i="37"/>
  <c r="AJ321" i="37"/>
  <c r="AH321" i="37"/>
  <c r="AF321" i="37"/>
  <c r="Y321" i="37"/>
  <c r="W321" i="37"/>
  <c r="U321" i="37"/>
  <c r="AL320" i="37"/>
  <c r="AJ320" i="37"/>
  <c r="AH320" i="37"/>
  <c r="AF320" i="37"/>
  <c r="AF329" i="37" s="1"/>
  <c r="AD320" i="37"/>
  <c r="Y320" i="37"/>
  <c r="W320" i="37"/>
  <c r="U320" i="37"/>
  <c r="AL319" i="37"/>
  <c r="AL321" i="37" s="1"/>
  <c r="P318" i="37" s="1"/>
  <c r="AJ319" i="37"/>
  <c r="AD319" i="37"/>
  <c r="AA319" i="37"/>
  <c r="Y319" i="37"/>
  <c r="W319" i="37"/>
  <c r="U319" i="37"/>
  <c r="S319" i="37"/>
  <c r="I318" i="37"/>
  <c r="AH319" i="37" s="1"/>
  <c r="B318" i="37"/>
  <c r="AJ312" i="37"/>
  <c r="AJ314" i="37" s="1"/>
  <c r="AD312" i="37"/>
  <c r="AL303" i="37" s="1"/>
  <c r="Y312" i="37"/>
  <c r="Y314" i="37" s="1"/>
  <c r="S312" i="37"/>
  <c r="S314" i="37" s="1"/>
  <c r="W311" i="37"/>
  <c r="U311" i="37"/>
  <c r="AJ310" i="37"/>
  <c r="AH310" i="37"/>
  <c r="AF310" i="37"/>
  <c r="Y310" i="37"/>
  <c r="W310" i="37"/>
  <c r="U310" i="37"/>
  <c r="AJ309" i="37"/>
  <c r="AH309" i="37"/>
  <c r="AF309" i="37"/>
  <c r="Y309" i="37"/>
  <c r="W309" i="37"/>
  <c r="U309" i="37"/>
  <c r="W307" i="37"/>
  <c r="U307" i="37"/>
  <c r="AJ306" i="37"/>
  <c r="AH306" i="37"/>
  <c r="AF306" i="37"/>
  <c r="Y306" i="37"/>
  <c r="W306" i="37"/>
  <c r="U306" i="37"/>
  <c r="H306" i="37"/>
  <c r="B306" i="37"/>
  <c r="W312" i="37" s="1"/>
  <c r="W314" i="37" s="1"/>
  <c r="AJ305" i="37"/>
  <c r="AH305" i="37"/>
  <c r="AF305" i="37"/>
  <c r="Y305" i="37"/>
  <c r="W305" i="37"/>
  <c r="U305" i="37"/>
  <c r="AJ304" i="37"/>
  <c r="AH304" i="37"/>
  <c r="AF304" i="37"/>
  <c r="Y304" i="37"/>
  <c r="W304" i="37"/>
  <c r="W315" i="37" s="1"/>
  <c r="U304" i="37"/>
  <c r="AH303" i="37"/>
  <c r="AA303" i="37"/>
  <c r="Y303" i="37"/>
  <c r="W303" i="37"/>
  <c r="U303" i="37"/>
  <c r="S303" i="37"/>
  <c r="S309" i="37" s="1"/>
  <c r="I302" i="37"/>
  <c r="B302" i="37"/>
  <c r="AH296" i="37"/>
  <c r="AH298" i="37" s="1"/>
  <c r="AD296" i="37"/>
  <c r="AD298" i="37" s="1"/>
  <c r="S296" i="37"/>
  <c r="S298" i="37" s="1"/>
  <c r="AJ295" i="37"/>
  <c r="AJ294" i="37"/>
  <c r="AH294" i="37"/>
  <c r="AF294" i="37"/>
  <c r="Y294" i="37"/>
  <c r="W294" i="37"/>
  <c r="U294" i="37"/>
  <c r="AJ293" i="37"/>
  <c r="AH293" i="37"/>
  <c r="AF293" i="37"/>
  <c r="Y293" i="37"/>
  <c r="W293" i="37"/>
  <c r="U293" i="37"/>
  <c r="S293" i="37"/>
  <c r="S295" i="37" s="1"/>
  <c r="AJ291" i="37"/>
  <c r="AJ290" i="37"/>
  <c r="AH290" i="37"/>
  <c r="AF290" i="37"/>
  <c r="Y290" i="37"/>
  <c r="W290" i="37"/>
  <c r="U290" i="37"/>
  <c r="H290" i="37"/>
  <c r="B290" i="37"/>
  <c r="AJ289" i="37"/>
  <c r="AH289" i="37"/>
  <c r="AF289" i="37"/>
  <c r="Y289" i="37"/>
  <c r="W289" i="37"/>
  <c r="U289" i="37"/>
  <c r="AJ288" i="37"/>
  <c r="AH288" i="37"/>
  <c r="AF288" i="37"/>
  <c r="Y288" i="37"/>
  <c r="W288" i="37"/>
  <c r="U288" i="37"/>
  <c r="AL287" i="37"/>
  <c r="AA287" i="37"/>
  <c r="Y287" i="37"/>
  <c r="W287" i="37"/>
  <c r="U287" i="37"/>
  <c r="S287" i="37"/>
  <c r="S294" i="37" s="1"/>
  <c r="I286" i="37"/>
  <c r="H286" i="37"/>
  <c r="B286" i="37"/>
  <c r="AH280" i="37"/>
  <c r="AH282" i="37" s="1"/>
  <c r="AF280" i="37"/>
  <c r="AF282" i="37" s="1"/>
  <c r="AD280" i="37"/>
  <c r="AD282" i="37" s="1"/>
  <c r="W280" i="37"/>
  <c r="W282" i="37" s="1"/>
  <c r="S280" i="37"/>
  <c r="S282" i="37" s="1"/>
  <c r="AJ279" i="37"/>
  <c r="AH279" i="37"/>
  <c r="AF279" i="37"/>
  <c r="Y279" i="37"/>
  <c r="AJ278" i="37"/>
  <c r="AH278" i="37"/>
  <c r="AF278" i="37"/>
  <c r="Y278" i="37"/>
  <c r="W278" i="37"/>
  <c r="U278" i="37"/>
  <c r="AJ277" i="37"/>
  <c r="AH277" i="37"/>
  <c r="AF277" i="37"/>
  <c r="Y277" i="37"/>
  <c r="W277" i="37"/>
  <c r="U277" i="37"/>
  <c r="S277" i="37"/>
  <c r="S279" i="37" s="1"/>
  <c r="AJ275" i="37"/>
  <c r="AH275" i="37"/>
  <c r="AF275" i="37"/>
  <c r="AJ274" i="37"/>
  <c r="AH274" i="37"/>
  <c r="AF274" i="37"/>
  <c r="AD274" i="37"/>
  <c r="Y274" i="37"/>
  <c r="W274" i="37"/>
  <c r="U274" i="37"/>
  <c r="H274" i="37"/>
  <c r="AJ280" i="37" s="1"/>
  <c r="B274" i="37"/>
  <c r="Y275" i="37" s="1"/>
  <c r="AJ273" i="37"/>
  <c r="AH273" i="37"/>
  <c r="AF273" i="37"/>
  <c r="Y273" i="37"/>
  <c r="W273" i="37"/>
  <c r="U273" i="37"/>
  <c r="AJ272" i="37"/>
  <c r="AJ283" i="37" s="1"/>
  <c r="AH272" i="37"/>
  <c r="AF272" i="37"/>
  <c r="AF283" i="37" s="1"/>
  <c r="Y272" i="37"/>
  <c r="Y283" i="37" s="1"/>
  <c r="W272" i="37"/>
  <c r="U272" i="37"/>
  <c r="AL271" i="37"/>
  <c r="AJ271" i="37"/>
  <c r="AF271" i="37"/>
  <c r="AD271" i="37"/>
  <c r="AD277" i="37" s="1"/>
  <c r="AA271" i="37"/>
  <c r="Y271" i="37"/>
  <c r="W271" i="37"/>
  <c r="U271" i="37"/>
  <c r="S271" i="37"/>
  <c r="S278" i="37" s="1"/>
  <c r="I270" i="37"/>
  <c r="AH271" i="37" s="1"/>
  <c r="H270" i="37"/>
  <c r="B270" i="37"/>
  <c r="U267" i="37"/>
  <c r="U266" i="37"/>
  <c r="S266" i="37"/>
  <c r="U265" i="37"/>
  <c r="AF264" i="37"/>
  <c r="AF266" i="37" s="1"/>
  <c r="AD264" i="37"/>
  <c r="AD266" i="37" s="1"/>
  <c r="Y264" i="37"/>
  <c r="Y266" i="37" s="1"/>
  <c r="U264" i="37"/>
  <c r="AA256" i="37" s="1"/>
  <c r="S264" i="37"/>
  <c r="AH263" i="37"/>
  <c r="AF263" i="37"/>
  <c r="Y263" i="37"/>
  <c r="W263" i="37"/>
  <c r="U263" i="37"/>
  <c r="AL262" i="37"/>
  <c r="AJ262" i="37"/>
  <c r="AH262" i="37"/>
  <c r="AF262" i="37"/>
  <c r="AD262" i="37"/>
  <c r="Y262" i="37"/>
  <c r="W262" i="37"/>
  <c r="U262" i="37"/>
  <c r="S262" i="37"/>
  <c r="AJ261" i="37"/>
  <c r="AH261" i="37"/>
  <c r="AF261" i="37"/>
  <c r="Y261" i="37"/>
  <c r="W261" i="37"/>
  <c r="U261" i="37"/>
  <c r="AH259" i="37"/>
  <c r="AF259" i="37"/>
  <c r="Y259" i="37"/>
  <c r="W259" i="37"/>
  <c r="U259" i="37"/>
  <c r="AJ258" i="37"/>
  <c r="AH258" i="37"/>
  <c r="AF258" i="37"/>
  <c r="AD258" i="37"/>
  <c r="Y258" i="37"/>
  <c r="W258" i="37"/>
  <c r="U258" i="37"/>
  <c r="S258" i="37"/>
  <c r="H258" i="37"/>
  <c r="AJ264" i="37" s="1"/>
  <c r="AJ266" i="37" s="1"/>
  <c r="B258" i="37"/>
  <c r="W264" i="37" s="1"/>
  <c r="W266" i="37" s="1"/>
  <c r="AJ257" i="37"/>
  <c r="AH257" i="37"/>
  <c r="AF257" i="37"/>
  <c r="AD257" i="37"/>
  <c r="AD259" i="37" s="1"/>
  <c r="AA257" i="37"/>
  <c r="N254" i="37" s="1"/>
  <c r="Y257" i="37"/>
  <c r="W257" i="37"/>
  <c r="U257" i="37"/>
  <c r="S257" i="37"/>
  <c r="S259" i="37" s="1"/>
  <c r="AA262" i="37" s="1"/>
  <c r="AJ256" i="37"/>
  <c r="AH256" i="37"/>
  <c r="AH267" i="37" s="1"/>
  <c r="AF256" i="37"/>
  <c r="Y256" i="37"/>
  <c r="W256" i="37"/>
  <c r="W267" i="37" s="1"/>
  <c r="U256" i="37"/>
  <c r="AL255" i="37"/>
  <c r="AJ255" i="37"/>
  <c r="AD255" i="37"/>
  <c r="AD261" i="37" s="1"/>
  <c r="AA255" i="37"/>
  <c r="Y255" i="37"/>
  <c r="W255" i="37"/>
  <c r="U255" i="37"/>
  <c r="S255" i="37"/>
  <c r="S261" i="37" s="1"/>
  <c r="I254" i="37"/>
  <c r="AH255" i="37" s="1"/>
  <c r="B254" i="37"/>
  <c r="AD250" i="37"/>
  <c r="AJ248" i="37"/>
  <c r="AJ250" i="37" s="1"/>
  <c r="AD248" i="37"/>
  <c r="AL239" i="37" s="1"/>
  <c r="Y248" i="37"/>
  <c r="Y250" i="37" s="1"/>
  <c r="S248" i="37"/>
  <c r="S250" i="37" s="1"/>
  <c r="AF247" i="37"/>
  <c r="W247" i="37"/>
  <c r="U247" i="37"/>
  <c r="AJ246" i="37"/>
  <c r="AH246" i="37"/>
  <c r="AF246" i="37"/>
  <c r="Y246" i="37"/>
  <c r="W246" i="37"/>
  <c r="U246" i="37"/>
  <c r="AJ245" i="37"/>
  <c r="AH245" i="37"/>
  <c r="AF245" i="37"/>
  <c r="Y245" i="37"/>
  <c r="W245" i="37"/>
  <c r="U245" i="37"/>
  <c r="W243" i="37"/>
  <c r="U243" i="37"/>
  <c r="AJ242" i="37"/>
  <c r="AH242" i="37"/>
  <c r="AF242" i="37"/>
  <c r="Y242" i="37"/>
  <c r="W242" i="37"/>
  <c r="U242" i="37"/>
  <c r="H242" i="37"/>
  <c r="B242" i="37"/>
  <c r="W248" i="37" s="1"/>
  <c r="W250" i="37" s="1"/>
  <c r="AJ241" i="37"/>
  <c r="AH241" i="37"/>
  <c r="AF241" i="37"/>
  <c r="Y241" i="37"/>
  <c r="W241" i="37"/>
  <c r="U241" i="37"/>
  <c r="AJ240" i="37"/>
  <c r="AH240" i="37"/>
  <c r="AF240" i="37"/>
  <c r="Y240" i="37"/>
  <c r="W240" i="37"/>
  <c r="U240" i="37"/>
  <c r="U251" i="37" s="1"/>
  <c r="AA239" i="37"/>
  <c r="Y239" i="37"/>
  <c r="W239" i="37"/>
  <c r="U239" i="37"/>
  <c r="S239" i="37"/>
  <c r="I238" i="37"/>
  <c r="B238" i="37"/>
  <c r="W234" i="37"/>
  <c r="AD232" i="37"/>
  <c r="AD234" i="37" s="1"/>
  <c r="Y232" i="37"/>
  <c r="Y234" i="37" s="1"/>
  <c r="W232" i="37"/>
  <c r="S232" i="37"/>
  <c r="S234" i="37" s="1"/>
  <c r="AJ231" i="37"/>
  <c r="U231" i="37"/>
  <c r="S231" i="37"/>
  <c r="AJ230" i="37"/>
  <c r="AH230" i="37"/>
  <c r="AF230" i="37"/>
  <c r="Y230" i="37"/>
  <c r="W230" i="37"/>
  <c r="U230" i="37"/>
  <c r="AJ229" i="37"/>
  <c r="AH229" i="37"/>
  <c r="AF229" i="37"/>
  <c r="Y229" i="37"/>
  <c r="W229" i="37"/>
  <c r="U229" i="37"/>
  <c r="S229" i="37"/>
  <c r="U227" i="37"/>
  <c r="AJ226" i="37"/>
  <c r="AH226" i="37"/>
  <c r="AF226" i="37"/>
  <c r="Y226" i="37"/>
  <c r="W226" i="37"/>
  <c r="U226" i="37"/>
  <c r="H226" i="37"/>
  <c r="AH232" i="37" s="1"/>
  <c r="AH234" i="37" s="1"/>
  <c r="B226" i="37"/>
  <c r="AJ225" i="37"/>
  <c r="AH225" i="37"/>
  <c r="AF225" i="37"/>
  <c r="Y225" i="37"/>
  <c r="W225" i="37"/>
  <c r="U225" i="37"/>
  <c r="AJ224" i="37"/>
  <c r="AH224" i="37"/>
  <c r="AF224" i="37"/>
  <c r="Y224" i="37"/>
  <c r="W224" i="37"/>
  <c r="U224" i="37"/>
  <c r="U235" i="37" s="1"/>
  <c r="AL223" i="37"/>
  <c r="AH223" i="37"/>
  <c r="AA223" i="37"/>
  <c r="Y223" i="37"/>
  <c r="W223" i="37"/>
  <c r="U223" i="37"/>
  <c r="S223" i="37"/>
  <c r="S230" i="37" s="1"/>
  <c r="I222" i="37"/>
  <c r="H222" i="37" s="1"/>
  <c r="B222" i="37"/>
  <c r="AH219" i="37"/>
  <c r="AH218" i="37"/>
  <c r="AH217" i="37"/>
  <c r="AH216" i="37"/>
  <c r="AF216" i="37"/>
  <c r="AF218" i="37" s="1"/>
  <c r="AD216" i="37"/>
  <c r="AD218" i="37" s="1"/>
  <c r="U216" i="37"/>
  <c r="S216" i="37"/>
  <c r="S218" i="37" s="1"/>
  <c r="AJ215" i="37"/>
  <c r="AH215" i="37"/>
  <c r="AF215" i="37"/>
  <c r="AJ214" i="37"/>
  <c r="AH214" i="37"/>
  <c r="AF214" i="37"/>
  <c r="AD214" i="37"/>
  <c r="Y214" i="37"/>
  <c r="W214" i="37"/>
  <c r="U214" i="37"/>
  <c r="AJ213" i="37"/>
  <c r="AH213" i="37"/>
  <c r="AF213" i="37"/>
  <c r="Y213" i="37"/>
  <c r="W213" i="37"/>
  <c r="U213" i="37"/>
  <c r="S213" i="37"/>
  <c r="S215" i="37" s="1"/>
  <c r="AJ211" i="37"/>
  <c r="AH211" i="37"/>
  <c r="AF211" i="37"/>
  <c r="AJ210" i="37"/>
  <c r="AH210" i="37"/>
  <c r="AF210" i="37"/>
  <c r="AD210" i="37"/>
  <c r="Y210" i="37"/>
  <c r="W210" i="37"/>
  <c r="U210" i="37"/>
  <c r="H210" i="37"/>
  <c r="AJ216" i="37" s="1"/>
  <c r="AJ218" i="37" s="1"/>
  <c r="B210" i="37"/>
  <c r="AJ209" i="37"/>
  <c r="AH209" i="37"/>
  <c r="AF209" i="37"/>
  <c r="AD209" i="37"/>
  <c r="Y209" i="37"/>
  <c r="W209" i="37"/>
  <c r="U209" i="37"/>
  <c r="AJ208" i="37"/>
  <c r="AJ219" i="37" s="1"/>
  <c r="AH208" i="37"/>
  <c r="AF208" i="37"/>
  <c r="AF219" i="37" s="1"/>
  <c r="Y208" i="37"/>
  <c r="W208" i="37"/>
  <c r="U208" i="37"/>
  <c r="AL207" i="37"/>
  <c r="AJ207" i="37"/>
  <c r="AF207" i="37"/>
  <c r="AD207" i="37"/>
  <c r="AD213" i="37" s="1"/>
  <c r="AA207" i="37"/>
  <c r="Y207" i="37"/>
  <c r="W207" i="37"/>
  <c r="U207" i="37"/>
  <c r="S207" i="37"/>
  <c r="S214" i="37" s="1"/>
  <c r="I206" i="37"/>
  <c r="AH207" i="37" s="1"/>
  <c r="H206" i="37"/>
  <c r="B206" i="37"/>
  <c r="AJ200" i="37"/>
  <c r="AJ202" i="37" s="1"/>
  <c r="AF200" i="37"/>
  <c r="AF202" i="37" s="1"/>
  <c r="AD200" i="37"/>
  <c r="AD202" i="37" s="1"/>
  <c r="Y200" i="37"/>
  <c r="Y202" i="37" s="1"/>
  <c r="U200" i="37"/>
  <c r="U202" i="37" s="1"/>
  <c r="S200" i="37"/>
  <c r="S202" i="37" s="1"/>
  <c r="AH199" i="37"/>
  <c r="AF199" i="37"/>
  <c r="Y199" i="37"/>
  <c r="W199" i="37"/>
  <c r="U199" i="37"/>
  <c r="AJ198" i="37"/>
  <c r="AH198" i="37"/>
  <c r="AF198" i="37"/>
  <c r="Y198" i="37"/>
  <c r="W198" i="37"/>
  <c r="U198" i="37"/>
  <c r="AJ197" i="37"/>
  <c r="AH197" i="37"/>
  <c r="AF197" i="37"/>
  <c r="AD197" i="37"/>
  <c r="AD199" i="37" s="1"/>
  <c r="Y197" i="37"/>
  <c r="W197" i="37"/>
  <c r="U197" i="37"/>
  <c r="AF195" i="37"/>
  <c r="Y195" i="37"/>
  <c r="W195" i="37"/>
  <c r="U195" i="37"/>
  <c r="AJ194" i="37"/>
  <c r="AH194" i="37"/>
  <c r="AF194" i="37"/>
  <c r="AD194" i="37"/>
  <c r="Y194" i="37"/>
  <c r="W194" i="37"/>
  <c r="U194" i="37"/>
  <c r="S194" i="37"/>
  <c r="H194" i="37"/>
  <c r="B194" i="37"/>
  <c r="W200" i="37" s="1"/>
  <c r="W202" i="37" s="1"/>
  <c r="AJ193" i="37"/>
  <c r="AH193" i="37"/>
  <c r="AF193" i="37"/>
  <c r="AD193" i="37"/>
  <c r="AD195" i="37" s="1"/>
  <c r="Y193" i="37"/>
  <c r="W193" i="37"/>
  <c r="U193" i="37"/>
  <c r="S193" i="37"/>
  <c r="S195" i="37" s="1"/>
  <c r="AA198" i="37" s="1"/>
  <c r="AJ192" i="37"/>
  <c r="AH192" i="37"/>
  <c r="AF192" i="37"/>
  <c r="AD192" i="37"/>
  <c r="Y192" i="37"/>
  <c r="Y203" i="37" s="1"/>
  <c r="W192" i="37"/>
  <c r="U192" i="37"/>
  <c r="U201" i="37" s="1"/>
  <c r="S192" i="37"/>
  <c r="AL191" i="37"/>
  <c r="AJ191" i="37"/>
  <c r="AH191" i="37"/>
  <c r="AD191" i="37"/>
  <c r="AD198" i="37" s="1"/>
  <c r="Y191" i="37"/>
  <c r="W191" i="37"/>
  <c r="U191" i="37"/>
  <c r="S191" i="37"/>
  <c r="S197" i="37" s="1"/>
  <c r="I190" i="37"/>
  <c r="B190" i="37"/>
  <c r="AD186" i="37"/>
  <c r="AD184" i="37"/>
  <c r="AL175" i="37" s="1"/>
  <c r="S184" i="37"/>
  <c r="S186" i="37" s="1"/>
  <c r="AJ182" i="37"/>
  <c r="AH182" i="37"/>
  <c r="AF182" i="37"/>
  <c r="Y182" i="37"/>
  <c r="W182" i="37"/>
  <c r="U182" i="37"/>
  <c r="AJ181" i="37"/>
  <c r="AH181" i="37"/>
  <c r="AF181" i="37"/>
  <c r="Y181" i="37"/>
  <c r="W181" i="37"/>
  <c r="U181" i="37"/>
  <c r="AJ179" i="37"/>
  <c r="AJ178" i="37"/>
  <c r="AH178" i="37"/>
  <c r="AF178" i="37"/>
  <c r="Y178" i="37"/>
  <c r="W178" i="37"/>
  <c r="U178" i="37"/>
  <c r="H178" i="37"/>
  <c r="B178" i="37"/>
  <c r="AJ177" i="37"/>
  <c r="AH177" i="37"/>
  <c r="AF177" i="37"/>
  <c r="Y177" i="37"/>
  <c r="W177" i="37"/>
  <c r="U177" i="37"/>
  <c r="AJ176" i="37"/>
  <c r="AH176" i="37"/>
  <c r="AF176" i="37"/>
  <c r="Y176" i="37"/>
  <c r="W176" i="37"/>
  <c r="U176" i="37"/>
  <c r="AA175" i="37"/>
  <c r="Y175" i="37"/>
  <c r="W175" i="37"/>
  <c r="U175" i="37"/>
  <c r="S175" i="37"/>
  <c r="I174" i="37"/>
  <c r="B174" i="37"/>
  <c r="AH168" i="37"/>
  <c r="AH170" i="37" s="1"/>
  <c r="AD168" i="37"/>
  <c r="AD170" i="37" s="1"/>
  <c r="S168" i="37"/>
  <c r="S170" i="37" s="1"/>
  <c r="AJ167" i="37"/>
  <c r="AJ166" i="37"/>
  <c r="AH166" i="37"/>
  <c r="AF166" i="37"/>
  <c r="Y166" i="37"/>
  <c r="W166" i="37"/>
  <c r="U166" i="37"/>
  <c r="AJ165" i="37"/>
  <c r="AH165" i="37"/>
  <c r="AF165" i="37"/>
  <c r="Y165" i="37"/>
  <c r="W165" i="37"/>
  <c r="U165" i="37"/>
  <c r="S165" i="37"/>
  <c r="S167" i="37" s="1"/>
  <c r="AJ163" i="37"/>
  <c r="AJ162" i="37"/>
  <c r="AH162" i="37"/>
  <c r="AF162" i="37"/>
  <c r="Y162" i="37"/>
  <c r="W162" i="37"/>
  <c r="U162" i="37"/>
  <c r="H162" i="37"/>
  <c r="AF168" i="37" s="1"/>
  <c r="B162" i="37"/>
  <c r="AJ161" i="37"/>
  <c r="AH161" i="37"/>
  <c r="AF161" i="37"/>
  <c r="Y161" i="37"/>
  <c r="W161" i="37"/>
  <c r="U161" i="37"/>
  <c r="AJ160" i="37"/>
  <c r="AH160" i="37"/>
  <c r="AF160" i="37"/>
  <c r="Y160" i="37"/>
  <c r="W160" i="37"/>
  <c r="U160" i="37"/>
  <c r="AL159" i="37"/>
  <c r="AF159" i="37"/>
  <c r="AA159" i="37"/>
  <c r="Y159" i="37"/>
  <c r="W159" i="37"/>
  <c r="U159" i="37"/>
  <c r="S159" i="37"/>
  <c r="S166" i="37" s="1"/>
  <c r="I158" i="37"/>
  <c r="AD159" i="37" s="1"/>
  <c r="H158" i="37"/>
  <c r="B158" i="37"/>
  <c r="AF155" i="37"/>
  <c r="U154" i="37"/>
  <c r="AF153" i="37"/>
  <c r="AH152" i="37"/>
  <c r="AH154" i="37" s="1"/>
  <c r="AF152" i="37"/>
  <c r="AL144" i="37" s="1"/>
  <c r="AD152" i="37"/>
  <c r="AD154" i="37" s="1"/>
  <c r="U152" i="37"/>
  <c r="S152" i="37"/>
  <c r="S154" i="37" s="1"/>
  <c r="AJ151" i="37"/>
  <c r="AH151" i="37"/>
  <c r="AF151" i="37"/>
  <c r="Y151" i="37"/>
  <c r="AJ150" i="37"/>
  <c r="AH150" i="37"/>
  <c r="AF150" i="37"/>
  <c r="Y150" i="37"/>
  <c r="W150" i="37"/>
  <c r="U150" i="37"/>
  <c r="AJ149" i="37"/>
  <c r="AH149" i="37"/>
  <c r="AF149" i="37"/>
  <c r="Y149" i="37"/>
  <c r="W149" i="37"/>
  <c r="U149" i="37"/>
  <c r="S149" i="37"/>
  <c r="AJ147" i="37"/>
  <c r="AH147" i="37"/>
  <c r="AF147" i="37"/>
  <c r="Y147" i="37"/>
  <c r="AJ146" i="37"/>
  <c r="AH146" i="37"/>
  <c r="AF146" i="37"/>
  <c r="Y146" i="37"/>
  <c r="W146" i="37"/>
  <c r="U146" i="37"/>
  <c r="H146" i="37"/>
  <c r="AJ152" i="37" s="1"/>
  <c r="AJ154" i="37" s="1"/>
  <c r="B146" i="37"/>
  <c r="W151" i="37" s="1"/>
  <c r="AJ145" i="37"/>
  <c r="AH145" i="37"/>
  <c r="AF145" i="37"/>
  <c r="Y145" i="37"/>
  <c r="W145" i="37"/>
  <c r="U145" i="37"/>
  <c r="AJ144" i="37"/>
  <c r="AJ155" i="37" s="1"/>
  <c r="AH144" i="37"/>
  <c r="AF144" i="37"/>
  <c r="Y144" i="37"/>
  <c r="Y155" i="37" s="1"/>
  <c r="W144" i="37"/>
  <c r="U144" i="37"/>
  <c r="AL143" i="37"/>
  <c r="AL145" i="37" s="1"/>
  <c r="P142" i="37" s="1"/>
  <c r="AJ143" i="37"/>
  <c r="AF143" i="37"/>
  <c r="AD143" i="37"/>
  <c r="AD149" i="37" s="1"/>
  <c r="AA143" i="37"/>
  <c r="Y143" i="37"/>
  <c r="W143" i="37"/>
  <c r="U143" i="37"/>
  <c r="S143" i="37"/>
  <c r="S150" i="37" s="1"/>
  <c r="I142" i="37"/>
  <c r="AH143" i="37" s="1"/>
  <c r="H142" i="37"/>
  <c r="B142" i="37"/>
  <c r="AD138" i="37"/>
  <c r="AF136" i="37"/>
  <c r="AF138" i="37" s="1"/>
  <c r="AD136" i="37"/>
  <c r="AL127" i="37" s="1"/>
  <c r="Y136" i="37"/>
  <c r="Y138" i="37" s="1"/>
  <c r="U136" i="37"/>
  <c r="U138" i="37" s="1"/>
  <c r="S136" i="37"/>
  <c r="S138" i="37" s="1"/>
  <c r="AA131" i="37" s="1"/>
  <c r="AH135" i="37"/>
  <c r="AF135" i="37"/>
  <c r="Y135" i="37"/>
  <c r="W135" i="37"/>
  <c r="U135" i="37"/>
  <c r="AJ134" i="37"/>
  <c r="AH134" i="37"/>
  <c r="AF134" i="37"/>
  <c r="Y134" i="37"/>
  <c r="W134" i="37"/>
  <c r="U134" i="37"/>
  <c r="AJ133" i="37"/>
  <c r="AH133" i="37"/>
  <c r="AF133" i="37"/>
  <c r="Y133" i="37"/>
  <c r="W133" i="37"/>
  <c r="U133" i="37"/>
  <c r="AH131" i="37"/>
  <c r="AF131" i="37"/>
  <c r="Y131" i="37"/>
  <c r="W131" i="37"/>
  <c r="U131" i="37"/>
  <c r="AJ130" i="37"/>
  <c r="AH130" i="37"/>
  <c r="AF130" i="37"/>
  <c r="Y130" i="37"/>
  <c r="W130" i="37"/>
  <c r="U130" i="37"/>
  <c r="H130" i="37"/>
  <c r="AJ136" i="37" s="1"/>
  <c r="AJ138" i="37" s="1"/>
  <c r="B130" i="37"/>
  <c r="W136" i="37" s="1"/>
  <c r="W138" i="37" s="1"/>
  <c r="AJ129" i="37"/>
  <c r="AH129" i="37"/>
  <c r="AF129" i="37"/>
  <c r="Y129" i="37"/>
  <c r="W129" i="37"/>
  <c r="U129" i="37"/>
  <c r="S129" i="37"/>
  <c r="AJ128" i="37"/>
  <c r="AH128" i="37"/>
  <c r="AH139" i="37" s="1"/>
  <c r="AF128" i="37"/>
  <c r="AA128" i="37"/>
  <c r="Y128" i="37"/>
  <c r="Y139" i="37" s="1"/>
  <c r="W128" i="37"/>
  <c r="U128" i="37"/>
  <c r="U139" i="37" s="1"/>
  <c r="S128" i="37"/>
  <c r="AA133" i="37" s="1"/>
  <c r="AJ127" i="37"/>
  <c r="AD127" i="37"/>
  <c r="AD133" i="37" s="1"/>
  <c r="Y127" i="37"/>
  <c r="W127" i="37"/>
  <c r="U127" i="37"/>
  <c r="S127" i="37"/>
  <c r="S133" i="37" s="1"/>
  <c r="I126" i="37"/>
  <c r="AH127" i="37" s="1"/>
  <c r="B126" i="37"/>
  <c r="AD120" i="37"/>
  <c r="AL111" i="37" s="1"/>
  <c r="Y120" i="37"/>
  <c r="Y122" i="37" s="1"/>
  <c r="S120" i="37"/>
  <c r="S122" i="37" s="1"/>
  <c r="W119" i="37"/>
  <c r="U119" i="37"/>
  <c r="AJ118" i="37"/>
  <c r="AH118" i="37"/>
  <c r="AF118" i="37"/>
  <c r="Y118" i="37"/>
  <c r="W118" i="37"/>
  <c r="U118" i="37"/>
  <c r="AJ117" i="37"/>
  <c r="AH117" i="37"/>
  <c r="AF117" i="37"/>
  <c r="Y117" i="37"/>
  <c r="W117" i="37"/>
  <c r="U117" i="37"/>
  <c r="AF115" i="37"/>
  <c r="W115" i="37"/>
  <c r="U115" i="37"/>
  <c r="AJ114" i="37"/>
  <c r="AH114" i="37"/>
  <c r="AF114" i="37"/>
  <c r="Y114" i="37"/>
  <c r="W114" i="37"/>
  <c r="U114" i="37"/>
  <c r="H114" i="37"/>
  <c r="B114" i="37"/>
  <c r="W120" i="37" s="1"/>
  <c r="W122" i="37" s="1"/>
  <c r="AJ113" i="37"/>
  <c r="AH113" i="37"/>
  <c r="AF113" i="37"/>
  <c r="Y113" i="37"/>
  <c r="W113" i="37"/>
  <c r="U113" i="37"/>
  <c r="AJ112" i="37"/>
  <c r="AH112" i="37"/>
  <c r="AF112" i="37"/>
  <c r="Y112" i="37"/>
  <c r="W112" i="37"/>
  <c r="W123" i="37" s="1"/>
  <c r="U112" i="37"/>
  <c r="U123" i="37" s="1"/>
  <c r="AH111" i="37"/>
  <c r="AA111" i="37"/>
  <c r="Y111" i="37"/>
  <c r="W111" i="37"/>
  <c r="U111" i="37"/>
  <c r="S111" i="37"/>
  <c r="S117" i="37" s="1"/>
  <c r="I110" i="37"/>
  <c r="B110" i="37"/>
  <c r="AH104" i="37"/>
  <c r="AH106" i="37" s="1"/>
  <c r="AD104" i="37"/>
  <c r="AD106" i="37" s="1"/>
  <c r="S104" i="37"/>
  <c r="S106" i="37" s="1"/>
  <c r="AJ103" i="37"/>
  <c r="AJ102" i="37"/>
  <c r="AH102" i="37"/>
  <c r="AF102" i="37"/>
  <c r="Y102" i="37"/>
  <c r="W102" i="37"/>
  <c r="U102" i="37"/>
  <c r="AJ101" i="37"/>
  <c r="AH101" i="37"/>
  <c r="AF101" i="37"/>
  <c r="Y101" i="37"/>
  <c r="W101" i="37"/>
  <c r="U101" i="37"/>
  <c r="S101" i="37"/>
  <c r="AJ99" i="37"/>
  <c r="AJ98" i="37"/>
  <c r="AH98" i="37"/>
  <c r="AF98" i="37"/>
  <c r="Y98" i="37"/>
  <c r="W98" i="37"/>
  <c r="U98" i="37"/>
  <c r="H98" i="37"/>
  <c r="AF104" i="37" s="1"/>
  <c r="B98" i="37"/>
  <c r="W104" i="37" s="1"/>
  <c r="W106" i="37" s="1"/>
  <c r="AJ97" i="37"/>
  <c r="AH97" i="37"/>
  <c r="AF97" i="37"/>
  <c r="Y97" i="37"/>
  <c r="W97" i="37"/>
  <c r="U97" i="37"/>
  <c r="AJ96" i="37"/>
  <c r="AH96" i="37"/>
  <c r="AF96" i="37"/>
  <c r="Y96" i="37"/>
  <c r="W96" i="37"/>
  <c r="U96" i="37"/>
  <c r="AL95" i="37"/>
  <c r="AA95" i="37"/>
  <c r="Y95" i="37"/>
  <c r="W95" i="37"/>
  <c r="U95" i="37"/>
  <c r="S95" i="37"/>
  <c r="S102" i="37" s="1"/>
  <c r="S103" i="37" s="1"/>
  <c r="I94" i="37"/>
  <c r="H94" i="37"/>
  <c r="B94" i="37"/>
  <c r="AH88" i="37"/>
  <c r="AH90" i="37" s="1"/>
  <c r="AF88" i="37"/>
  <c r="AF90" i="37" s="1"/>
  <c r="AD88" i="37"/>
  <c r="AD90" i="37" s="1"/>
  <c r="W88" i="37"/>
  <c r="W90" i="37" s="1"/>
  <c r="S88" i="37"/>
  <c r="S90" i="37" s="1"/>
  <c r="AJ87" i="37"/>
  <c r="AH87" i="37"/>
  <c r="AF87" i="37"/>
  <c r="Y87" i="37"/>
  <c r="AJ86" i="37"/>
  <c r="AH86" i="37"/>
  <c r="AF86" i="37"/>
  <c r="Y86" i="37"/>
  <c r="W86" i="37"/>
  <c r="U86" i="37"/>
  <c r="AJ85" i="37"/>
  <c r="AH85" i="37"/>
  <c r="AF85" i="37"/>
  <c r="Y85" i="37"/>
  <c r="W85" i="37"/>
  <c r="U85" i="37"/>
  <c r="S85" i="37"/>
  <c r="S87" i="37" s="1"/>
  <c r="AJ83" i="37"/>
  <c r="AH83" i="37"/>
  <c r="AH91" i="37" s="1"/>
  <c r="AF83" i="37"/>
  <c r="Y83" i="37"/>
  <c r="AJ82" i="37"/>
  <c r="AH82" i="37"/>
  <c r="AF82" i="37"/>
  <c r="AD82" i="37"/>
  <c r="Y82" i="37"/>
  <c r="W82" i="37"/>
  <c r="U82" i="37"/>
  <c r="H82" i="37"/>
  <c r="AJ88" i="37" s="1"/>
  <c r="AJ90" i="37" s="1"/>
  <c r="B82" i="37"/>
  <c r="AJ81" i="37"/>
  <c r="AH81" i="37"/>
  <c r="AF81" i="37"/>
  <c r="Y81" i="37"/>
  <c r="W81" i="37"/>
  <c r="U81" i="37"/>
  <c r="AJ80" i="37"/>
  <c r="AJ91" i="37" s="1"/>
  <c r="AH80" i="37"/>
  <c r="AF80" i="37"/>
  <c r="AF91" i="37" s="1"/>
  <c r="Y80" i="37"/>
  <c r="Y91" i="37" s="1"/>
  <c r="W80" i="37"/>
  <c r="U80" i="37"/>
  <c r="AL79" i="37"/>
  <c r="AJ79" i="37"/>
  <c r="AF79" i="37"/>
  <c r="AD79" i="37"/>
  <c r="AD85" i="37" s="1"/>
  <c r="AA79" i="37"/>
  <c r="Y79" i="37"/>
  <c r="W79" i="37"/>
  <c r="U79" i="37"/>
  <c r="S79" i="37"/>
  <c r="S86" i="37" s="1"/>
  <c r="I78" i="37"/>
  <c r="AH79" i="37" s="1"/>
  <c r="H78" i="37"/>
  <c r="B78" i="37"/>
  <c r="U75" i="37"/>
  <c r="U74" i="37"/>
  <c r="U73" i="37"/>
  <c r="AF72" i="37"/>
  <c r="AD72" i="37"/>
  <c r="AD74" i="37" s="1"/>
  <c r="Y72" i="37"/>
  <c r="Y74" i="37" s="1"/>
  <c r="U72" i="37"/>
  <c r="S72" i="37"/>
  <c r="S74" i="37" s="1"/>
  <c r="AA67" i="37" s="1"/>
  <c r="AH71" i="37"/>
  <c r="AF71" i="37"/>
  <c r="Y71" i="37"/>
  <c r="W71" i="37"/>
  <c r="U71" i="37"/>
  <c r="AL70" i="37"/>
  <c r="AJ70" i="37"/>
  <c r="AH70" i="37"/>
  <c r="AF70" i="37"/>
  <c r="AD70" i="37"/>
  <c r="Y70" i="37"/>
  <c r="W70" i="37"/>
  <c r="U70" i="37"/>
  <c r="AJ69" i="37"/>
  <c r="AH69" i="37"/>
  <c r="AF69" i="37"/>
  <c r="Y69" i="37"/>
  <c r="W69" i="37"/>
  <c r="U69" i="37"/>
  <c r="AH67" i="37"/>
  <c r="AF67" i="37"/>
  <c r="AF75" i="37" s="1"/>
  <c r="Y67" i="37"/>
  <c r="W67" i="37"/>
  <c r="U67" i="37"/>
  <c r="AJ66" i="37"/>
  <c r="AH66" i="37"/>
  <c r="AF66" i="37"/>
  <c r="AD66" i="37"/>
  <c r="Y66" i="37"/>
  <c r="W66" i="37"/>
  <c r="U66" i="37"/>
  <c r="S66" i="37"/>
  <c r="H66" i="37"/>
  <c r="AJ72" i="37" s="1"/>
  <c r="AJ74" i="37" s="1"/>
  <c r="B66" i="37"/>
  <c r="W72" i="37" s="1"/>
  <c r="W74" i="37" s="1"/>
  <c r="AJ65" i="37"/>
  <c r="AH65" i="37"/>
  <c r="AF65" i="37"/>
  <c r="AD65" i="37"/>
  <c r="AD67" i="37" s="1"/>
  <c r="AA65" i="37"/>
  <c r="Y65" i="37"/>
  <c r="W65" i="37"/>
  <c r="U65" i="37"/>
  <c r="S65" i="37"/>
  <c r="S67" i="37" s="1"/>
  <c r="AA70" i="37" s="1"/>
  <c r="AJ64" i="37"/>
  <c r="AH64" i="37"/>
  <c r="AH75" i="37" s="1"/>
  <c r="AF64" i="37"/>
  <c r="AA64" i="37"/>
  <c r="Y64" i="37"/>
  <c r="W64" i="37"/>
  <c r="W75" i="37" s="1"/>
  <c r="U64" i="37"/>
  <c r="AL63" i="37"/>
  <c r="AJ63" i="37"/>
  <c r="AD63" i="37"/>
  <c r="AD69" i="37" s="1"/>
  <c r="AA63" i="37"/>
  <c r="Y63" i="37"/>
  <c r="W63" i="37"/>
  <c r="U63" i="37"/>
  <c r="S63" i="37"/>
  <c r="S69" i="37" s="1"/>
  <c r="N62" i="37"/>
  <c r="I62" i="37"/>
  <c r="AH63" i="37" s="1"/>
  <c r="B62" i="37"/>
  <c r="AJ56" i="37"/>
  <c r="AJ58" i="37" s="1"/>
  <c r="AD56" i="37"/>
  <c r="AL47" i="37" s="1"/>
  <c r="Y56" i="37"/>
  <c r="Y58" i="37" s="1"/>
  <c r="S56" i="37"/>
  <c r="S58" i="37" s="1"/>
  <c r="AF55" i="37"/>
  <c r="W55" i="37"/>
  <c r="U55" i="37"/>
  <c r="AJ54" i="37"/>
  <c r="AH54" i="37"/>
  <c r="AF54" i="37"/>
  <c r="Y54" i="37"/>
  <c r="W54" i="37"/>
  <c r="U54" i="37"/>
  <c r="AJ53" i="37"/>
  <c r="AH53" i="37"/>
  <c r="AF53" i="37"/>
  <c r="Y53" i="37"/>
  <c r="W53" i="37"/>
  <c r="U53" i="37"/>
  <c r="W51" i="37"/>
  <c r="U51" i="37"/>
  <c r="AJ50" i="37"/>
  <c r="AH50" i="37"/>
  <c r="AF50" i="37"/>
  <c r="Y50" i="37"/>
  <c r="W50" i="37"/>
  <c r="U50" i="37"/>
  <c r="H50" i="37"/>
  <c r="B50" i="37"/>
  <c r="W56" i="37" s="1"/>
  <c r="W58" i="37" s="1"/>
  <c r="AJ49" i="37"/>
  <c r="AH49" i="37"/>
  <c r="AF49" i="37"/>
  <c r="Y49" i="37"/>
  <c r="W49" i="37"/>
  <c r="U49" i="37"/>
  <c r="AJ48" i="37"/>
  <c r="AH48" i="37"/>
  <c r="AF48" i="37"/>
  <c r="Y48" i="37"/>
  <c r="W48" i="37"/>
  <c r="U48" i="37"/>
  <c r="U59" i="37" s="1"/>
  <c r="AA47" i="37"/>
  <c r="Y47" i="37"/>
  <c r="W47" i="37"/>
  <c r="U47" i="37"/>
  <c r="S47" i="37"/>
  <c r="S53" i="37" s="1"/>
  <c r="I46" i="37"/>
  <c r="B46" i="37"/>
  <c r="AH40" i="37"/>
  <c r="AH42" i="37" s="1"/>
  <c r="AD40" i="37"/>
  <c r="AD42" i="37" s="1"/>
  <c r="Y40" i="37"/>
  <c r="Y42" i="37" s="1"/>
  <c r="S40" i="37"/>
  <c r="S42" i="37" s="1"/>
  <c r="AJ39" i="37"/>
  <c r="U39" i="37"/>
  <c r="AJ38" i="37"/>
  <c r="AH38" i="37"/>
  <c r="AF38" i="37"/>
  <c r="Y38" i="37"/>
  <c r="W38" i="37"/>
  <c r="U38" i="37"/>
  <c r="AJ37" i="37"/>
  <c r="AH37" i="37"/>
  <c r="AF37" i="37"/>
  <c r="Y37" i="37"/>
  <c r="W37" i="37"/>
  <c r="U37" i="37"/>
  <c r="S37" i="37"/>
  <c r="S39" i="37" s="1"/>
  <c r="AJ35" i="37"/>
  <c r="AJ43" i="37" s="1"/>
  <c r="AJ34" i="37"/>
  <c r="AH34" i="37"/>
  <c r="AF34" i="37"/>
  <c r="Y34" i="37"/>
  <c r="W34" i="37"/>
  <c r="U34" i="37"/>
  <c r="H34" i="37"/>
  <c r="B34" i="37"/>
  <c r="AJ33" i="37"/>
  <c r="AH33" i="37"/>
  <c r="AF33" i="37"/>
  <c r="Y33" i="37"/>
  <c r="W33" i="37"/>
  <c r="U33" i="37"/>
  <c r="AJ32" i="37"/>
  <c r="AH32" i="37"/>
  <c r="AF32" i="37"/>
  <c r="Y32" i="37"/>
  <c r="W32" i="37"/>
  <c r="U32" i="37"/>
  <c r="AL31" i="37"/>
  <c r="AH31" i="37"/>
  <c r="AA31" i="37"/>
  <c r="Y31" i="37"/>
  <c r="W31" i="37"/>
  <c r="U31" i="37"/>
  <c r="S31" i="37"/>
  <c r="S38" i="37" s="1"/>
  <c r="I30" i="37"/>
  <c r="H30" i="37"/>
  <c r="B30" i="37"/>
  <c r="AH27" i="37"/>
  <c r="AH25" i="37"/>
  <c r="AH24" i="37"/>
  <c r="AL16" i="37" s="1"/>
  <c r="AF24" i="37"/>
  <c r="AF26" i="37" s="1"/>
  <c r="AD24" i="37"/>
  <c r="AD26" i="37" s="1"/>
  <c r="S24" i="37"/>
  <c r="S26" i="37" s="1"/>
  <c r="AJ23" i="37"/>
  <c r="AH23" i="37"/>
  <c r="AF23" i="37"/>
  <c r="AJ22" i="37"/>
  <c r="AH22" i="37"/>
  <c r="AF22" i="37"/>
  <c r="AD22" i="37"/>
  <c r="Y22" i="37"/>
  <c r="W22" i="37"/>
  <c r="U22" i="37"/>
  <c r="AJ21" i="37"/>
  <c r="AH21" i="37"/>
  <c r="AF21" i="37"/>
  <c r="Y21" i="37"/>
  <c r="W21" i="37"/>
  <c r="U21" i="37"/>
  <c r="S21" i="37"/>
  <c r="S23" i="37" s="1"/>
  <c r="AJ19" i="37"/>
  <c r="AH19" i="37"/>
  <c r="AF19" i="37"/>
  <c r="AJ18" i="37"/>
  <c r="AH18" i="37"/>
  <c r="AF18" i="37"/>
  <c r="AD18" i="37"/>
  <c r="Y18" i="37"/>
  <c r="W18" i="37"/>
  <c r="U18" i="37"/>
  <c r="H18" i="37"/>
  <c r="AJ24" i="37" s="1"/>
  <c r="AJ26" i="37" s="1"/>
  <c r="B18" i="37"/>
  <c r="Y23" i="37" s="1"/>
  <c r="AJ17" i="37"/>
  <c r="AH17" i="37"/>
  <c r="AF17" i="37"/>
  <c r="Y17" i="37"/>
  <c r="W17" i="37"/>
  <c r="U17" i="37"/>
  <c r="AJ16" i="37"/>
  <c r="AJ27" i="37" s="1"/>
  <c r="AH16" i="37"/>
  <c r="AF16" i="37"/>
  <c r="AF27" i="37" s="1"/>
  <c r="Y16" i="37"/>
  <c r="W16" i="37"/>
  <c r="U16" i="37"/>
  <c r="AL15" i="37"/>
  <c r="AL17" i="37" s="1"/>
  <c r="P14" i="37" s="1"/>
  <c r="AJ15" i="37"/>
  <c r="AF15" i="37"/>
  <c r="AD15" i="37"/>
  <c r="AD21" i="37" s="1"/>
  <c r="AA15" i="37"/>
  <c r="Y15" i="37"/>
  <c r="W15" i="37"/>
  <c r="U15" i="37"/>
  <c r="S15" i="37"/>
  <c r="S22" i="37" s="1"/>
  <c r="I14" i="37"/>
  <c r="AH15" i="37" s="1"/>
  <c r="H14" i="37"/>
  <c r="B14" i="37"/>
  <c r="S506" i="35"/>
  <c r="AF504" i="35"/>
  <c r="AF506" i="35" s="1"/>
  <c r="AD504" i="35"/>
  <c r="AD506" i="35" s="1"/>
  <c r="U504" i="35"/>
  <c r="U506" i="35" s="1"/>
  <c r="S504" i="35"/>
  <c r="AA495" i="35" s="1"/>
  <c r="AH503" i="35"/>
  <c r="AF503" i="35"/>
  <c r="Y503" i="35"/>
  <c r="W503" i="35"/>
  <c r="AJ502" i="35"/>
  <c r="AH502" i="35"/>
  <c r="AF502" i="35"/>
  <c r="Y502" i="35"/>
  <c r="W502" i="35"/>
  <c r="U502" i="35"/>
  <c r="AJ501" i="35"/>
  <c r="AH501" i="35"/>
  <c r="AF501" i="35"/>
  <c r="Y501" i="35"/>
  <c r="W501" i="35"/>
  <c r="U501" i="35"/>
  <c r="AH499" i="35"/>
  <c r="AF499" i="35"/>
  <c r="Y499" i="35"/>
  <c r="W499" i="35"/>
  <c r="AJ498" i="35"/>
  <c r="AH498" i="35"/>
  <c r="AF498" i="35"/>
  <c r="Y498" i="35"/>
  <c r="W498" i="35"/>
  <c r="U498" i="35"/>
  <c r="S498" i="35"/>
  <c r="H498" i="35"/>
  <c r="AJ504" i="35" s="1"/>
  <c r="AJ506" i="35" s="1"/>
  <c r="B498" i="35"/>
  <c r="Y504" i="35" s="1"/>
  <c r="Y506" i="35" s="1"/>
  <c r="AJ497" i="35"/>
  <c r="AH497" i="35"/>
  <c r="AF497" i="35"/>
  <c r="Y497" i="35"/>
  <c r="W497" i="35"/>
  <c r="U497" i="35"/>
  <c r="S497" i="35"/>
  <c r="S499" i="35" s="1"/>
  <c r="AJ496" i="35"/>
  <c r="AH496" i="35"/>
  <c r="AH507" i="35" s="1"/>
  <c r="AF496" i="35"/>
  <c r="Y496" i="35"/>
  <c r="Y507" i="35" s="1"/>
  <c r="W496" i="35"/>
  <c r="W507" i="35" s="1"/>
  <c r="U496" i="35"/>
  <c r="AL495" i="35"/>
  <c r="AJ495" i="35"/>
  <c r="AD495" i="35"/>
  <c r="AD501" i="35" s="1"/>
  <c r="Y495" i="35"/>
  <c r="W495" i="35"/>
  <c r="U495" i="35"/>
  <c r="S495" i="35"/>
  <c r="S501" i="35" s="1"/>
  <c r="I494" i="35"/>
  <c r="AH495" i="35" s="1"/>
  <c r="B494" i="35"/>
  <c r="AD490" i="35"/>
  <c r="S490" i="35"/>
  <c r="AD488" i="35"/>
  <c r="AL479" i="35" s="1"/>
  <c r="Y488" i="35"/>
  <c r="Y490" i="35" s="1"/>
  <c r="S488" i="35"/>
  <c r="W487" i="35"/>
  <c r="U487" i="35"/>
  <c r="AJ486" i="35"/>
  <c r="AH486" i="35"/>
  <c r="AF486" i="35"/>
  <c r="Y486" i="35"/>
  <c r="W486" i="35"/>
  <c r="U486" i="35"/>
  <c r="AJ485" i="35"/>
  <c r="AH485" i="35"/>
  <c r="AF485" i="35"/>
  <c r="Y485" i="35"/>
  <c r="W485" i="35"/>
  <c r="U485" i="35"/>
  <c r="AF483" i="35"/>
  <c r="W483" i="35"/>
  <c r="U483" i="35"/>
  <c r="AJ482" i="35"/>
  <c r="AH482" i="35"/>
  <c r="AF482" i="35"/>
  <c r="Y482" i="35"/>
  <c r="W482" i="35"/>
  <c r="U482" i="35"/>
  <c r="H482" i="35"/>
  <c r="AF487" i="35" s="1"/>
  <c r="B482" i="35"/>
  <c r="W488" i="35" s="1"/>
  <c r="W490" i="35" s="1"/>
  <c r="AJ481" i="35"/>
  <c r="AH481" i="35"/>
  <c r="AF481" i="35"/>
  <c r="Y481" i="35"/>
  <c r="W481" i="35"/>
  <c r="U481" i="35"/>
  <c r="AJ480" i="35"/>
  <c r="AH480" i="35"/>
  <c r="AF480" i="35"/>
  <c r="Y480" i="35"/>
  <c r="W480" i="35"/>
  <c r="U480" i="35"/>
  <c r="AJ479" i="35"/>
  <c r="AA479" i="35"/>
  <c r="Y479" i="35"/>
  <c r="W479" i="35"/>
  <c r="U479" i="35"/>
  <c r="S479" i="35"/>
  <c r="I478" i="35"/>
  <c r="B478" i="35"/>
  <c r="AH472" i="35"/>
  <c r="AH474" i="35" s="1"/>
  <c r="AD472" i="35"/>
  <c r="AL463" i="35" s="1"/>
  <c r="Y472" i="35"/>
  <c r="Y474" i="35" s="1"/>
  <c r="S472" i="35"/>
  <c r="S474" i="35" s="1"/>
  <c r="AJ471" i="35"/>
  <c r="S471" i="35"/>
  <c r="AJ470" i="35"/>
  <c r="AH470" i="35"/>
  <c r="AF470" i="35"/>
  <c r="Y470" i="35"/>
  <c r="W470" i="35"/>
  <c r="U470" i="35"/>
  <c r="AJ469" i="35"/>
  <c r="AH469" i="35"/>
  <c r="AF469" i="35"/>
  <c r="Y469" i="35"/>
  <c r="W469" i="35"/>
  <c r="U469" i="35"/>
  <c r="S469" i="35"/>
  <c r="AJ467" i="35"/>
  <c r="AJ466" i="35"/>
  <c r="AH466" i="35"/>
  <c r="AF466" i="35"/>
  <c r="Y466" i="35"/>
  <c r="W466" i="35"/>
  <c r="U466" i="35"/>
  <c r="H466" i="35"/>
  <c r="B466" i="35"/>
  <c r="AJ465" i="35"/>
  <c r="AH465" i="35"/>
  <c r="AF465" i="35"/>
  <c r="Y465" i="35"/>
  <c r="W465" i="35"/>
  <c r="U465" i="35"/>
  <c r="AJ464" i="35"/>
  <c r="AH464" i="35"/>
  <c r="AF464" i="35"/>
  <c r="Y464" i="35"/>
  <c r="W464" i="35"/>
  <c r="U464" i="35"/>
  <c r="AF463" i="35"/>
  <c r="AA463" i="35"/>
  <c r="Y463" i="35"/>
  <c r="W463" i="35"/>
  <c r="U463" i="35"/>
  <c r="S463" i="35"/>
  <c r="S470" i="35" s="1"/>
  <c r="I462" i="35"/>
  <c r="B462" i="35"/>
  <c r="AF456" i="35"/>
  <c r="AD456" i="35"/>
  <c r="AD458" i="35" s="1"/>
  <c r="S456" i="35"/>
  <c r="S458" i="35" s="1"/>
  <c r="AH455" i="35"/>
  <c r="Y455" i="35"/>
  <c r="AJ454" i="35"/>
  <c r="AH454" i="35"/>
  <c r="AF454" i="35"/>
  <c r="Y454" i="35"/>
  <c r="W454" i="35"/>
  <c r="U454" i="35"/>
  <c r="AJ453" i="35"/>
  <c r="AH453" i="35"/>
  <c r="AF453" i="35"/>
  <c r="Y453" i="35"/>
  <c r="W453" i="35"/>
  <c r="U453" i="35"/>
  <c r="AJ451" i="35"/>
  <c r="AJ450" i="35"/>
  <c r="AH450" i="35"/>
  <c r="AF450" i="35"/>
  <c r="Y450" i="35"/>
  <c r="W450" i="35"/>
  <c r="U450" i="35"/>
  <c r="H450" i="35"/>
  <c r="AH456" i="35" s="1"/>
  <c r="AH458" i="35" s="1"/>
  <c r="B450" i="35"/>
  <c r="AJ449" i="35"/>
  <c r="AH449" i="35"/>
  <c r="AF449" i="35"/>
  <c r="Y449" i="35"/>
  <c r="W449" i="35"/>
  <c r="U449" i="35"/>
  <c r="AJ448" i="35"/>
  <c r="AH448" i="35"/>
  <c r="AF448" i="35"/>
  <c r="Y448" i="35"/>
  <c r="W448" i="35"/>
  <c r="U448" i="35"/>
  <c r="AL447" i="35"/>
  <c r="AH447" i="35"/>
  <c r="AA447" i="35"/>
  <c r="Y447" i="35"/>
  <c r="W447" i="35"/>
  <c r="U447" i="35"/>
  <c r="S447" i="35"/>
  <c r="I446" i="35"/>
  <c r="B446" i="35"/>
  <c r="AD442" i="35"/>
  <c r="AH440" i="35"/>
  <c r="AH442" i="35" s="1"/>
  <c r="AD440" i="35"/>
  <c r="AL431" i="35" s="1"/>
  <c r="S440" i="35"/>
  <c r="S442" i="35" s="1"/>
  <c r="AJ439" i="35"/>
  <c r="AF439" i="35"/>
  <c r="AJ438" i="35"/>
  <c r="AH438" i="35"/>
  <c r="AF438" i="35"/>
  <c r="Y438" i="35"/>
  <c r="W438" i="35"/>
  <c r="U438" i="35"/>
  <c r="S438" i="35"/>
  <c r="AJ437" i="35"/>
  <c r="AH437" i="35"/>
  <c r="AF437" i="35"/>
  <c r="AA437" i="35"/>
  <c r="Y437" i="35"/>
  <c r="W437" i="35"/>
  <c r="U437" i="35"/>
  <c r="S437" i="35"/>
  <c r="S439" i="35" s="1"/>
  <c r="AJ435" i="35"/>
  <c r="AF435" i="35"/>
  <c r="AJ434" i="35"/>
  <c r="AH434" i="35"/>
  <c r="AF434" i="35"/>
  <c r="Y434" i="35"/>
  <c r="W434" i="35"/>
  <c r="U434" i="35"/>
  <c r="H434" i="35"/>
  <c r="AF440" i="35" s="1"/>
  <c r="B434" i="35"/>
  <c r="AJ433" i="35"/>
  <c r="AH433" i="35"/>
  <c r="AF433" i="35"/>
  <c r="Y433" i="35"/>
  <c r="W433" i="35"/>
  <c r="U433" i="35"/>
  <c r="AJ432" i="35"/>
  <c r="AH432" i="35"/>
  <c r="AF432" i="35"/>
  <c r="Y432" i="35"/>
  <c r="W432" i="35"/>
  <c r="U432" i="35"/>
  <c r="S432" i="35"/>
  <c r="AJ431" i="35"/>
  <c r="AF431" i="35"/>
  <c r="AA431" i="35"/>
  <c r="Y431" i="35"/>
  <c r="W431" i="35"/>
  <c r="U431" i="35"/>
  <c r="S431" i="35"/>
  <c r="S434" i="35" s="1"/>
  <c r="I430" i="35"/>
  <c r="AD431" i="35" s="1"/>
  <c r="H430" i="35"/>
  <c r="B430" i="35"/>
  <c r="Y426" i="35"/>
  <c r="U426" i="35"/>
  <c r="Y425" i="35"/>
  <c r="AF424" i="35"/>
  <c r="AD424" i="35"/>
  <c r="AD426" i="35" s="1"/>
  <c r="Y424" i="35"/>
  <c r="U424" i="35"/>
  <c r="S424" i="35"/>
  <c r="S426" i="35" s="1"/>
  <c r="Y423" i="35"/>
  <c r="U423" i="35"/>
  <c r="AJ422" i="35"/>
  <c r="AH422" i="35"/>
  <c r="AF422" i="35"/>
  <c r="Y422" i="35"/>
  <c r="W422" i="35"/>
  <c r="U422" i="35"/>
  <c r="AJ421" i="35"/>
  <c r="AH421" i="35"/>
  <c r="AF421" i="35"/>
  <c r="Y421" i="35"/>
  <c r="W421" i="35"/>
  <c r="U421" i="35"/>
  <c r="AH419" i="35"/>
  <c r="Y419" i="35"/>
  <c r="W419" i="35"/>
  <c r="U419" i="35"/>
  <c r="AJ418" i="35"/>
  <c r="AH418" i="35"/>
  <c r="AF418" i="35"/>
  <c r="Y418" i="35"/>
  <c r="W418" i="35"/>
  <c r="U418" i="35"/>
  <c r="H418" i="35"/>
  <c r="AJ424" i="35" s="1"/>
  <c r="AJ426" i="35" s="1"/>
  <c r="B418" i="35"/>
  <c r="W423" i="35" s="1"/>
  <c r="AJ417" i="35"/>
  <c r="AH417" i="35"/>
  <c r="AF417" i="35"/>
  <c r="Y417" i="35"/>
  <c r="W417" i="35"/>
  <c r="U417" i="35"/>
  <c r="AJ416" i="35"/>
  <c r="AH416" i="35"/>
  <c r="AF416" i="35"/>
  <c r="Y416" i="35"/>
  <c r="Y427" i="35" s="1"/>
  <c r="W416" i="35"/>
  <c r="U416" i="35"/>
  <c r="AL415" i="35"/>
  <c r="AJ415" i="35"/>
  <c r="AA415" i="35"/>
  <c r="Y415" i="35"/>
  <c r="W415" i="35"/>
  <c r="U415" i="35"/>
  <c r="S415" i="35"/>
  <c r="I414" i="35"/>
  <c r="B414" i="35"/>
  <c r="AH410" i="35"/>
  <c r="AH408" i="35"/>
  <c r="AD408" i="35"/>
  <c r="AD410" i="35" s="1"/>
  <c r="S408" i="35"/>
  <c r="S410" i="35" s="1"/>
  <c r="AJ406" i="35"/>
  <c r="AH406" i="35"/>
  <c r="AF406" i="35"/>
  <c r="Y406" i="35"/>
  <c r="W406" i="35"/>
  <c r="U406" i="35"/>
  <c r="AJ405" i="35"/>
  <c r="AH405" i="35"/>
  <c r="AF405" i="35"/>
  <c r="Y405" i="35"/>
  <c r="W405" i="35"/>
  <c r="U405" i="35"/>
  <c r="S405" i="35"/>
  <c r="AJ403" i="35"/>
  <c r="AJ402" i="35"/>
  <c r="AH402" i="35"/>
  <c r="AF402" i="35"/>
  <c r="Y402" i="35"/>
  <c r="W402" i="35"/>
  <c r="U402" i="35"/>
  <c r="H402" i="35"/>
  <c r="B402" i="35"/>
  <c r="AJ401" i="35"/>
  <c r="AH401" i="35"/>
  <c r="AF401" i="35"/>
  <c r="Y401" i="35"/>
  <c r="W401" i="35"/>
  <c r="U401" i="35"/>
  <c r="AJ400" i="35"/>
  <c r="AH400" i="35"/>
  <c r="AF400" i="35"/>
  <c r="Y400" i="35"/>
  <c r="W400" i="35"/>
  <c r="U400" i="35"/>
  <c r="AL399" i="35"/>
  <c r="AA399" i="35"/>
  <c r="Y399" i="35"/>
  <c r="W399" i="35"/>
  <c r="U399" i="35"/>
  <c r="S399" i="35"/>
  <c r="S406" i="35" s="1"/>
  <c r="I398" i="35"/>
  <c r="H398" i="35"/>
  <c r="B398" i="35"/>
  <c r="AH392" i="35"/>
  <c r="AH394" i="35" s="1"/>
  <c r="AF392" i="35"/>
  <c r="AF394" i="35" s="1"/>
  <c r="AD392" i="35"/>
  <c r="AD394" i="35" s="1"/>
  <c r="S392" i="35"/>
  <c r="S394" i="35" s="1"/>
  <c r="AJ391" i="35"/>
  <c r="AH391" i="35"/>
  <c r="AF391" i="35"/>
  <c r="Y391" i="35"/>
  <c r="AJ390" i="35"/>
  <c r="AH390" i="35"/>
  <c r="AF390" i="35"/>
  <c r="Y390" i="35"/>
  <c r="W390" i="35"/>
  <c r="U390" i="35"/>
  <c r="AJ389" i="35"/>
  <c r="AH389" i="35"/>
  <c r="AF389" i="35"/>
  <c r="Y389" i="35"/>
  <c r="W389" i="35"/>
  <c r="U389" i="35"/>
  <c r="S389" i="35"/>
  <c r="S391" i="35" s="1"/>
  <c r="AJ387" i="35"/>
  <c r="AH387" i="35"/>
  <c r="AF387" i="35"/>
  <c r="Y387" i="35"/>
  <c r="AJ386" i="35"/>
  <c r="AH386" i="35"/>
  <c r="AF386" i="35"/>
  <c r="Y386" i="35"/>
  <c r="W386" i="35"/>
  <c r="U386" i="35"/>
  <c r="H386" i="35"/>
  <c r="AJ392" i="35" s="1"/>
  <c r="AJ394" i="35" s="1"/>
  <c r="B386" i="35"/>
  <c r="AJ385" i="35"/>
  <c r="AH385" i="35"/>
  <c r="AF385" i="35"/>
  <c r="Y385" i="35"/>
  <c r="W385" i="35"/>
  <c r="U385" i="35"/>
  <c r="AL384" i="35"/>
  <c r="AL385" i="35" s="1"/>
  <c r="P382" i="35" s="1"/>
  <c r="AJ384" i="35"/>
  <c r="AH384" i="35"/>
  <c r="AF384" i="35"/>
  <c r="AF395" i="35" s="1"/>
  <c r="Y384" i="35"/>
  <c r="W384" i="35"/>
  <c r="U384" i="35"/>
  <c r="AL383" i="35"/>
  <c r="AJ383" i="35"/>
  <c r="AF383" i="35"/>
  <c r="AD383" i="35"/>
  <c r="AA383" i="35"/>
  <c r="Y383" i="35"/>
  <c r="W383" i="35"/>
  <c r="U383" i="35"/>
  <c r="S383" i="35"/>
  <c r="S390" i="35" s="1"/>
  <c r="I382" i="35"/>
  <c r="AH383" i="35" s="1"/>
  <c r="H382" i="35"/>
  <c r="B382" i="35"/>
  <c r="U377" i="35"/>
  <c r="AD376" i="35"/>
  <c r="AD378" i="35" s="1"/>
  <c r="Y376" i="35"/>
  <c r="Y378" i="35" s="1"/>
  <c r="U376" i="35"/>
  <c r="U378" i="35" s="1"/>
  <c r="S376" i="35"/>
  <c r="S378" i="35" s="1"/>
  <c r="Y375" i="35"/>
  <c r="W375" i="35"/>
  <c r="U375" i="35"/>
  <c r="AJ374" i="35"/>
  <c r="AH374" i="35"/>
  <c r="AF374" i="35"/>
  <c r="Y374" i="35"/>
  <c r="W374" i="35"/>
  <c r="U374" i="35"/>
  <c r="S374" i="35"/>
  <c r="AJ373" i="35"/>
  <c r="AH373" i="35"/>
  <c r="AF373" i="35"/>
  <c r="Y373" i="35"/>
  <c r="W373" i="35"/>
  <c r="U373" i="35"/>
  <c r="Y371" i="35"/>
  <c r="W371" i="35"/>
  <c r="U371" i="35"/>
  <c r="AJ370" i="35"/>
  <c r="AH370" i="35"/>
  <c r="AF370" i="35"/>
  <c r="Y370" i="35"/>
  <c r="W370" i="35"/>
  <c r="U370" i="35"/>
  <c r="H370" i="35"/>
  <c r="B370" i="35"/>
  <c r="W376" i="35" s="1"/>
  <c r="W378" i="35" s="1"/>
  <c r="AJ369" i="35"/>
  <c r="AH369" i="35"/>
  <c r="AF369" i="35"/>
  <c r="Y369" i="35"/>
  <c r="W369" i="35"/>
  <c r="U369" i="35"/>
  <c r="AJ368" i="35"/>
  <c r="AH368" i="35"/>
  <c r="AF368" i="35"/>
  <c r="AA368" i="35"/>
  <c r="Y368" i="35"/>
  <c r="W368" i="35"/>
  <c r="U368" i="35"/>
  <c r="U379" i="35" s="1"/>
  <c r="AL367" i="35"/>
  <c r="AA367" i="35"/>
  <c r="AA369" i="35" s="1"/>
  <c r="N366" i="35" s="1"/>
  <c r="Y367" i="35"/>
  <c r="W367" i="35"/>
  <c r="U367" i="35"/>
  <c r="S367" i="35"/>
  <c r="I366" i="35"/>
  <c r="B366" i="35"/>
  <c r="W362" i="35"/>
  <c r="AJ360" i="35"/>
  <c r="AJ362" i="35" s="1"/>
  <c r="AD360" i="35"/>
  <c r="AL351" i="35" s="1"/>
  <c r="Y360" i="35"/>
  <c r="Y362" i="35" s="1"/>
  <c r="W360" i="35"/>
  <c r="S360" i="35"/>
  <c r="S362" i="35" s="1"/>
  <c r="AJ359" i="35"/>
  <c r="AF359" i="35"/>
  <c r="W359" i="35"/>
  <c r="U359" i="35"/>
  <c r="AJ358" i="35"/>
  <c r="AH358" i="35"/>
  <c r="AF358" i="35"/>
  <c r="Y358" i="35"/>
  <c r="W358" i="35"/>
  <c r="U358" i="35"/>
  <c r="AJ357" i="35"/>
  <c r="AH357" i="35"/>
  <c r="AF357" i="35"/>
  <c r="Y357" i="35"/>
  <c r="W357" i="35"/>
  <c r="U357" i="35"/>
  <c r="S357" i="35"/>
  <c r="AJ355" i="35"/>
  <c r="AJ363" i="35" s="1"/>
  <c r="AF355" i="35"/>
  <c r="U355" i="35"/>
  <c r="AJ354" i="35"/>
  <c r="AH354" i="35"/>
  <c r="AF354" i="35"/>
  <c r="Y354" i="35"/>
  <c r="W354" i="35"/>
  <c r="U354" i="35"/>
  <c r="S354" i="35"/>
  <c r="H354" i="35"/>
  <c r="B354" i="35"/>
  <c r="AJ353" i="35"/>
  <c r="AH353" i="35"/>
  <c r="AF353" i="35"/>
  <c r="Y353" i="35"/>
  <c r="W353" i="35"/>
  <c r="U353" i="35"/>
  <c r="AJ352" i="35"/>
  <c r="AH352" i="35"/>
  <c r="AF352" i="35"/>
  <c r="Y352" i="35"/>
  <c r="W352" i="35"/>
  <c r="U352" i="35"/>
  <c r="S352" i="35"/>
  <c r="AJ351" i="35"/>
  <c r="AH351" i="35"/>
  <c r="AA351" i="35"/>
  <c r="Y351" i="35"/>
  <c r="W351" i="35"/>
  <c r="U351" i="35"/>
  <c r="S351" i="35"/>
  <c r="S358" i="35" s="1"/>
  <c r="I350" i="35"/>
  <c r="AD351" i="35" s="1"/>
  <c r="H350" i="35"/>
  <c r="B350" i="35"/>
  <c r="AH344" i="35"/>
  <c r="AH346" i="35" s="1"/>
  <c r="AF344" i="35"/>
  <c r="AF346" i="35" s="1"/>
  <c r="AD344" i="35"/>
  <c r="U344" i="35"/>
  <c r="U346" i="35" s="1"/>
  <c r="S344" i="35"/>
  <c r="AA335" i="35" s="1"/>
  <c r="AJ343" i="35"/>
  <c r="AH343" i="35"/>
  <c r="AF343" i="35"/>
  <c r="Y343" i="35"/>
  <c r="W343" i="35"/>
  <c r="AJ342" i="35"/>
  <c r="AH342" i="35"/>
  <c r="AF342" i="35"/>
  <c r="Y342" i="35"/>
  <c r="W342" i="35"/>
  <c r="U342" i="35"/>
  <c r="S342" i="35"/>
  <c r="AJ341" i="35"/>
  <c r="AH341" i="35"/>
  <c r="AF341" i="35"/>
  <c r="Y341" i="35"/>
  <c r="W341" i="35"/>
  <c r="U341" i="35"/>
  <c r="AJ339" i="35"/>
  <c r="AH339" i="35"/>
  <c r="AH347" i="35" s="1"/>
  <c r="AF339" i="35"/>
  <c r="Y339" i="35"/>
  <c r="W339" i="35"/>
  <c r="AJ338" i="35"/>
  <c r="AH338" i="35"/>
  <c r="AF338" i="35"/>
  <c r="Y338" i="35"/>
  <c r="W338" i="35"/>
  <c r="U338" i="35"/>
  <c r="S338" i="35"/>
  <c r="H338" i="35"/>
  <c r="AJ344" i="35" s="1"/>
  <c r="B338" i="35"/>
  <c r="Y344" i="35" s="1"/>
  <c r="Y346" i="35" s="1"/>
  <c r="AJ337" i="35"/>
  <c r="AH337" i="35"/>
  <c r="AF337" i="35"/>
  <c r="Y337" i="35"/>
  <c r="W337" i="35"/>
  <c r="U337" i="35"/>
  <c r="AJ336" i="35"/>
  <c r="AH336" i="35"/>
  <c r="AF336" i="35"/>
  <c r="Y336" i="35"/>
  <c r="Y347" i="35" s="1"/>
  <c r="W336" i="35"/>
  <c r="W347" i="35" s="1"/>
  <c r="U336" i="35"/>
  <c r="AJ335" i="35"/>
  <c r="AF335" i="35"/>
  <c r="AD335" i="35"/>
  <c r="AD341" i="35" s="1"/>
  <c r="Y335" i="35"/>
  <c r="W335" i="35"/>
  <c r="U335" i="35"/>
  <c r="S335" i="35"/>
  <c r="S341" i="35" s="1"/>
  <c r="I334" i="35"/>
  <c r="AH335" i="35" s="1"/>
  <c r="H334" i="35"/>
  <c r="B334" i="35"/>
  <c r="AD330" i="35"/>
  <c r="S330" i="35"/>
  <c r="AJ328" i="35"/>
  <c r="AJ330" i="35" s="1"/>
  <c r="AD328" i="35"/>
  <c r="AL319" i="35" s="1"/>
  <c r="Y328" i="35"/>
  <c r="Y330" i="35" s="1"/>
  <c r="U328" i="35"/>
  <c r="U330" i="35" s="1"/>
  <c r="S328" i="35"/>
  <c r="Y327" i="35"/>
  <c r="W327" i="35"/>
  <c r="U327" i="35"/>
  <c r="AJ326" i="35"/>
  <c r="AH326" i="35"/>
  <c r="AF326" i="35"/>
  <c r="Y326" i="35"/>
  <c r="W326" i="35"/>
  <c r="U326" i="35"/>
  <c r="AJ325" i="35"/>
  <c r="AH325" i="35"/>
  <c r="AF325" i="35"/>
  <c r="Y325" i="35"/>
  <c r="W325" i="35"/>
  <c r="U325" i="35"/>
  <c r="AF323" i="35"/>
  <c r="Y323" i="35"/>
  <c r="W323" i="35"/>
  <c r="U323" i="35"/>
  <c r="AJ322" i="35"/>
  <c r="AH322" i="35"/>
  <c r="AF322" i="35"/>
  <c r="Y322" i="35"/>
  <c r="W322" i="35"/>
  <c r="U322" i="35"/>
  <c r="S322" i="35"/>
  <c r="H322" i="35"/>
  <c r="B322" i="35"/>
  <c r="W328" i="35" s="1"/>
  <c r="W330" i="35" s="1"/>
  <c r="AJ321" i="35"/>
  <c r="AH321" i="35"/>
  <c r="AF321" i="35"/>
  <c r="Y321" i="35"/>
  <c r="W321" i="35"/>
  <c r="U321" i="35"/>
  <c r="S321" i="35"/>
  <c r="AJ320" i="35"/>
  <c r="AH320" i="35"/>
  <c r="AF320" i="35"/>
  <c r="Y320" i="35"/>
  <c r="W320" i="35"/>
  <c r="U320" i="35"/>
  <c r="AA319" i="35"/>
  <c r="Y319" i="35"/>
  <c r="W319" i="35"/>
  <c r="U319" i="35"/>
  <c r="S319" i="35"/>
  <c r="S325" i="35" s="1"/>
  <c r="I318" i="35"/>
  <c r="B318" i="35"/>
  <c r="AD314" i="35"/>
  <c r="AD312" i="35"/>
  <c r="AL303" i="35" s="1"/>
  <c r="S312" i="35"/>
  <c r="S314" i="35" s="1"/>
  <c r="AJ310" i="35"/>
  <c r="AH310" i="35"/>
  <c r="AF310" i="35"/>
  <c r="Y310" i="35"/>
  <c r="W310" i="35"/>
  <c r="U310" i="35"/>
  <c r="AJ309" i="35"/>
  <c r="AH309" i="35"/>
  <c r="AF309" i="35"/>
  <c r="Y309" i="35"/>
  <c r="W309" i="35"/>
  <c r="U309" i="35"/>
  <c r="AJ307" i="35"/>
  <c r="AJ306" i="35"/>
  <c r="AH306" i="35"/>
  <c r="AF306" i="35"/>
  <c r="Y306" i="35"/>
  <c r="W306" i="35"/>
  <c r="U306" i="35"/>
  <c r="H306" i="35"/>
  <c r="B306" i="35"/>
  <c r="AJ305" i="35"/>
  <c r="AH305" i="35"/>
  <c r="AF305" i="35"/>
  <c r="Y305" i="35"/>
  <c r="W305" i="35"/>
  <c r="U305" i="35"/>
  <c r="AJ304" i="35"/>
  <c r="AH304" i="35"/>
  <c r="AF304" i="35"/>
  <c r="Y304" i="35"/>
  <c r="W304" i="35"/>
  <c r="U304" i="35"/>
  <c r="AA303" i="35"/>
  <c r="Y303" i="35"/>
  <c r="W303" i="35"/>
  <c r="U303" i="35"/>
  <c r="S303" i="35"/>
  <c r="I302" i="35"/>
  <c r="B302" i="35"/>
  <c r="U299" i="35"/>
  <c r="U297" i="35"/>
  <c r="AD296" i="35"/>
  <c r="AD298" i="35" s="1"/>
  <c r="W296" i="35"/>
  <c r="W298" i="35" s="1"/>
  <c r="U296" i="35"/>
  <c r="S296" i="35"/>
  <c r="S298" i="35" s="1"/>
  <c r="Y295" i="35"/>
  <c r="U295" i="35"/>
  <c r="S295" i="35"/>
  <c r="AJ294" i="35"/>
  <c r="AH294" i="35"/>
  <c r="AF294" i="35"/>
  <c r="Y294" i="35"/>
  <c r="W294" i="35"/>
  <c r="U294" i="35"/>
  <c r="AJ293" i="35"/>
  <c r="AH293" i="35"/>
  <c r="AF293" i="35"/>
  <c r="Y293" i="35"/>
  <c r="W293" i="35"/>
  <c r="U293" i="35"/>
  <c r="S293" i="35"/>
  <c r="U291" i="35"/>
  <c r="AJ290" i="35"/>
  <c r="AH290" i="35"/>
  <c r="AF290" i="35"/>
  <c r="Y290" i="35"/>
  <c r="W290" i="35"/>
  <c r="U290" i="35"/>
  <c r="H290" i="35"/>
  <c r="B290" i="35"/>
  <c r="AJ289" i="35"/>
  <c r="AH289" i="35"/>
  <c r="AF289" i="35"/>
  <c r="Y289" i="35"/>
  <c r="W289" i="35"/>
  <c r="U289" i="35"/>
  <c r="AJ288" i="35"/>
  <c r="AH288" i="35"/>
  <c r="AF288" i="35"/>
  <c r="Y288" i="35"/>
  <c r="W288" i="35"/>
  <c r="U288" i="35"/>
  <c r="AL287" i="35"/>
  <c r="AH287" i="35"/>
  <c r="AF287" i="35"/>
  <c r="AA287" i="35"/>
  <c r="Y287" i="35"/>
  <c r="W287" i="35"/>
  <c r="U287" i="35"/>
  <c r="S287" i="35"/>
  <c r="S294" i="35" s="1"/>
  <c r="I286" i="35"/>
  <c r="AJ287" i="35" s="1"/>
  <c r="H286" i="35"/>
  <c r="B286" i="35"/>
  <c r="S282" i="35"/>
  <c r="AH280" i="35"/>
  <c r="AH282" i="35" s="1"/>
  <c r="AF280" i="35"/>
  <c r="AF282" i="35" s="1"/>
  <c r="AD280" i="35"/>
  <c r="AD282" i="35" s="1"/>
  <c r="U280" i="35"/>
  <c r="U282" i="35" s="1"/>
  <c r="S280" i="35"/>
  <c r="AJ279" i="35"/>
  <c r="AH279" i="35"/>
  <c r="AF279" i="35"/>
  <c r="Y279" i="35"/>
  <c r="W279" i="35"/>
  <c r="AJ278" i="35"/>
  <c r="AH278" i="35"/>
  <c r="AF278" i="35"/>
  <c r="Y278" i="35"/>
  <c r="W278" i="35"/>
  <c r="U278" i="35"/>
  <c r="S278" i="35"/>
  <c r="AJ277" i="35"/>
  <c r="AH277" i="35"/>
  <c r="AF277" i="35"/>
  <c r="Y277" i="35"/>
  <c r="W277" i="35"/>
  <c r="U277" i="35"/>
  <c r="AJ275" i="35"/>
  <c r="AH275" i="35"/>
  <c r="AF275" i="35"/>
  <c r="Y275" i="35"/>
  <c r="W275" i="35"/>
  <c r="AJ274" i="35"/>
  <c r="AH274" i="35"/>
  <c r="AF274" i="35"/>
  <c r="Y274" i="35"/>
  <c r="W274" i="35"/>
  <c r="U274" i="35"/>
  <c r="S274" i="35"/>
  <c r="H274" i="35"/>
  <c r="AJ280" i="35" s="1"/>
  <c r="AJ282" i="35" s="1"/>
  <c r="B274" i="35"/>
  <c r="Y280" i="35" s="1"/>
  <c r="Y282" i="35" s="1"/>
  <c r="AJ273" i="35"/>
  <c r="AH273" i="35"/>
  <c r="AF273" i="35"/>
  <c r="Y273" i="35"/>
  <c r="W273" i="35"/>
  <c r="U273" i="35"/>
  <c r="S273" i="35"/>
  <c r="S275" i="35" s="1"/>
  <c r="AL272" i="35"/>
  <c r="AJ272" i="35"/>
  <c r="AH272" i="35"/>
  <c r="AF272" i="35"/>
  <c r="Y272" i="35"/>
  <c r="Y283" i="35" s="1"/>
  <c r="W272" i="35"/>
  <c r="U272" i="35"/>
  <c r="S272" i="35"/>
  <c r="AL271" i="35"/>
  <c r="AL273" i="35" s="1"/>
  <c r="P270" i="35" s="1"/>
  <c r="AJ271" i="35"/>
  <c r="AF271" i="35"/>
  <c r="AD271" i="35"/>
  <c r="AA271" i="35"/>
  <c r="Y271" i="35"/>
  <c r="W271" i="35"/>
  <c r="U271" i="35"/>
  <c r="S271" i="35"/>
  <c r="S277" i="35" s="1"/>
  <c r="I270" i="35"/>
  <c r="AH271" i="35" s="1"/>
  <c r="H270" i="35"/>
  <c r="B270" i="35"/>
  <c r="AD266" i="35"/>
  <c r="S266" i="35"/>
  <c r="AD264" i="35"/>
  <c r="AL255" i="35" s="1"/>
  <c r="Y264" i="35"/>
  <c r="Y266" i="35" s="1"/>
  <c r="U264" i="35"/>
  <c r="U266" i="35" s="1"/>
  <c r="S264" i="35"/>
  <c r="Y263" i="35"/>
  <c r="W263" i="35"/>
  <c r="U263" i="35"/>
  <c r="AJ262" i="35"/>
  <c r="AH262" i="35"/>
  <c r="AF262" i="35"/>
  <c r="Y262" i="35"/>
  <c r="W262" i="35"/>
  <c r="U262" i="35"/>
  <c r="S262" i="35"/>
  <c r="AJ261" i="35"/>
  <c r="AH261" i="35"/>
  <c r="AF261" i="35"/>
  <c r="Y261" i="35"/>
  <c r="W261" i="35"/>
  <c r="U261" i="35"/>
  <c r="AF259" i="35"/>
  <c r="Y259" i="35"/>
  <c r="W259" i="35"/>
  <c r="U259" i="35"/>
  <c r="AJ258" i="35"/>
  <c r="AH258" i="35"/>
  <c r="AF258" i="35"/>
  <c r="Y258" i="35"/>
  <c r="W258" i="35"/>
  <c r="U258" i="35"/>
  <c r="S258" i="35"/>
  <c r="H258" i="35"/>
  <c r="AJ264" i="35" s="1"/>
  <c r="AJ266" i="35" s="1"/>
  <c r="B258" i="35"/>
  <c r="W264" i="35" s="1"/>
  <c r="W266" i="35" s="1"/>
  <c r="AJ257" i="35"/>
  <c r="AH257" i="35"/>
  <c r="AF257" i="35"/>
  <c r="Y257" i="35"/>
  <c r="W257" i="35"/>
  <c r="U257" i="35"/>
  <c r="S257" i="35"/>
  <c r="AJ256" i="35"/>
  <c r="AH256" i="35"/>
  <c r="AF256" i="35"/>
  <c r="Y256" i="35"/>
  <c r="W256" i="35"/>
  <c r="W267" i="35" s="1"/>
  <c r="U256" i="35"/>
  <c r="AJ255" i="35"/>
  <c r="AA255" i="35"/>
  <c r="Y255" i="35"/>
  <c r="W255" i="35"/>
  <c r="U255" i="35"/>
  <c r="S255" i="35"/>
  <c r="S261" i="35" s="1"/>
  <c r="I254" i="35"/>
  <c r="B254" i="35"/>
  <c r="AJ248" i="35"/>
  <c r="AJ250" i="35" s="1"/>
  <c r="AH248" i="35"/>
  <c r="AH250" i="35" s="1"/>
  <c r="AD248" i="35"/>
  <c r="AL239" i="35" s="1"/>
  <c r="S248" i="35"/>
  <c r="S250" i="35" s="1"/>
  <c r="AJ246" i="35"/>
  <c r="AH246" i="35"/>
  <c r="AF246" i="35"/>
  <c r="Y246" i="35"/>
  <c r="W246" i="35"/>
  <c r="U246" i="35"/>
  <c r="AJ245" i="35"/>
  <c r="AH245" i="35"/>
  <c r="AF245" i="35"/>
  <c r="Y245" i="35"/>
  <c r="W245" i="35"/>
  <c r="U245" i="35"/>
  <c r="S245" i="35"/>
  <c r="AJ243" i="35"/>
  <c r="U243" i="35"/>
  <c r="AJ242" i="35"/>
  <c r="AH242" i="35"/>
  <c r="AF242" i="35"/>
  <c r="Y242" i="35"/>
  <c r="W242" i="35"/>
  <c r="U242" i="35"/>
  <c r="H242" i="35"/>
  <c r="B242" i="35"/>
  <c r="AJ241" i="35"/>
  <c r="AH241" i="35"/>
  <c r="AF241" i="35"/>
  <c r="Y241" i="35"/>
  <c r="W241" i="35"/>
  <c r="U241" i="35"/>
  <c r="AJ240" i="35"/>
  <c r="AH240" i="35"/>
  <c r="AF240" i="35"/>
  <c r="Y240" i="35"/>
  <c r="W240" i="35"/>
  <c r="U240" i="35"/>
  <c r="AH239" i="35"/>
  <c r="AA239" i="35"/>
  <c r="Y239" i="35"/>
  <c r="W239" i="35"/>
  <c r="U239" i="35"/>
  <c r="S239" i="35"/>
  <c r="S246" i="35" s="1"/>
  <c r="I238" i="35"/>
  <c r="H238" i="35"/>
  <c r="B238" i="35"/>
  <c r="AH232" i="35"/>
  <c r="AH234" i="35" s="1"/>
  <c r="AF232" i="35"/>
  <c r="AF234" i="35" s="1"/>
  <c r="AD232" i="35"/>
  <c r="AD234" i="35" s="1"/>
  <c r="S232" i="35"/>
  <c r="S234" i="35" s="1"/>
  <c r="AJ231" i="35"/>
  <c r="AH231" i="35"/>
  <c r="AJ230" i="35"/>
  <c r="AH230" i="35"/>
  <c r="AF230" i="35"/>
  <c r="AD230" i="35"/>
  <c r="Y230" i="35"/>
  <c r="W230" i="35"/>
  <c r="U230" i="35"/>
  <c r="AJ229" i="35"/>
  <c r="AH229" i="35"/>
  <c r="AF229" i="35"/>
  <c r="Y229" i="35"/>
  <c r="W229" i="35"/>
  <c r="U229" i="35"/>
  <c r="S229" i="35"/>
  <c r="S231" i="35" s="1"/>
  <c r="AJ227" i="35"/>
  <c r="AH227" i="35"/>
  <c r="AJ226" i="35"/>
  <c r="AH226" i="35"/>
  <c r="AF226" i="35"/>
  <c r="Y226" i="35"/>
  <c r="W226" i="35"/>
  <c r="U226" i="35"/>
  <c r="H226" i="35"/>
  <c r="AF231" i="35" s="1"/>
  <c r="B226" i="35"/>
  <c r="AJ225" i="35"/>
  <c r="AH225" i="35"/>
  <c r="AF225" i="35"/>
  <c r="AD225" i="35"/>
  <c r="Y225" i="35"/>
  <c r="W225" i="35"/>
  <c r="U225" i="35"/>
  <c r="AJ224" i="35"/>
  <c r="AH224" i="35"/>
  <c r="AF224" i="35"/>
  <c r="Y224" i="35"/>
  <c r="W224" i="35"/>
  <c r="U224" i="35"/>
  <c r="AL223" i="35"/>
  <c r="AF223" i="35"/>
  <c r="AD223" i="35"/>
  <c r="AA223" i="35"/>
  <c r="Y223" i="35"/>
  <c r="W223" i="35"/>
  <c r="U223" i="35"/>
  <c r="S223" i="35"/>
  <c r="S230" i="35" s="1"/>
  <c r="I222" i="35"/>
  <c r="AJ223" i="35" s="1"/>
  <c r="H222" i="35"/>
  <c r="B222" i="35"/>
  <c r="AF219" i="35"/>
  <c r="AD218" i="35"/>
  <c r="U218" i="35"/>
  <c r="AF217" i="35"/>
  <c r="AH216" i="35"/>
  <c r="AH218" i="35" s="1"/>
  <c r="AF216" i="35"/>
  <c r="AL208" i="35" s="1"/>
  <c r="AD216" i="35"/>
  <c r="U216" i="35"/>
  <c r="S216" i="35"/>
  <c r="S218" i="35" s="1"/>
  <c r="AJ215" i="35"/>
  <c r="AH215" i="35"/>
  <c r="AF215" i="35"/>
  <c r="Y215" i="35"/>
  <c r="W215" i="35"/>
  <c r="AJ214" i="35"/>
  <c r="AH214" i="35"/>
  <c r="AF214" i="35"/>
  <c r="Y214" i="35"/>
  <c r="W214" i="35"/>
  <c r="U214" i="35"/>
  <c r="AJ213" i="35"/>
  <c r="AH213" i="35"/>
  <c r="AF213" i="35"/>
  <c r="Y213" i="35"/>
  <c r="W213" i="35"/>
  <c r="U213" i="35"/>
  <c r="AJ211" i="35"/>
  <c r="AH211" i="35"/>
  <c r="AF211" i="35"/>
  <c r="Y211" i="35"/>
  <c r="W211" i="35"/>
  <c r="AJ210" i="35"/>
  <c r="AH210" i="35"/>
  <c r="AF210" i="35"/>
  <c r="AD210" i="35"/>
  <c r="Y210" i="35"/>
  <c r="W210" i="35"/>
  <c r="U210" i="35"/>
  <c r="H210" i="35"/>
  <c r="AJ216" i="35" s="1"/>
  <c r="AJ218" i="35" s="1"/>
  <c r="B210" i="35"/>
  <c r="Y216" i="35" s="1"/>
  <c r="Y218" i="35" s="1"/>
  <c r="AJ209" i="35"/>
  <c r="AH209" i="35"/>
  <c r="AF209" i="35"/>
  <c r="AD209" i="35"/>
  <c r="AD211" i="35" s="1"/>
  <c r="AL214" i="35" s="1"/>
  <c r="Y209" i="35"/>
  <c r="W209" i="35"/>
  <c r="U209" i="35"/>
  <c r="AJ208" i="35"/>
  <c r="AH208" i="35"/>
  <c r="AF208" i="35"/>
  <c r="Y208" i="35"/>
  <c r="Y219" i="35" s="1"/>
  <c r="W208" i="35"/>
  <c r="U208" i="35"/>
  <c r="AL207" i="35"/>
  <c r="AL209" i="35" s="1"/>
  <c r="P206" i="35" s="1"/>
  <c r="AJ207" i="35"/>
  <c r="AF207" i="35"/>
  <c r="AD207" i="35"/>
  <c r="AA207" i="35"/>
  <c r="Y207" i="35"/>
  <c r="W207" i="35"/>
  <c r="U207" i="35"/>
  <c r="S207" i="35"/>
  <c r="I206" i="35"/>
  <c r="AH207" i="35" s="1"/>
  <c r="H206" i="35"/>
  <c r="B206" i="35"/>
  <c r="Y203" i="35"/>
  <c r="AD202" i="35"/>
  <c r="S202" i="35"/>
  <c r="Y201" i="35"/>
  <c r="AD200" i="35"/>
  <c r="Y200" i="35"/>
  <c r="Y202" i="35" s="1"/>
  <c r="U200" i="35"/>
  <c r="U202" i="35" s="1"/>
  <c r="S200" i="35"/>
  <c r="Y199" i="35"/>
  <c r="W199" i="35"/>
  <c r="U199" i="35"/>
  <c r="AJ198" i="35"/>
  <c r="AH198" i="35"/>
  <c r="AF198" i="35"/>
  <c r="Y198" i="35"/>
  <c r="W198" i="35"/>
  <c r="U198" i="35"/>
  <c r="AJ197" i="35"/>
  <c r="AH197" i="35"/>
  <c r="AF197" i="35"/>
  <c r="Y197" i="35"/>
  <c r="W197" i="35"/>
  <c r="U197" i="35"/>
  <c r="Y195" i="35"/>
  <c r="W195" i="35"/>
  <c r="U195" i="35"/>
  <c r="AJ194" i="35"/>
  <c r="AH194" i="35"/>
  <c r="AF194" i="35"/>
  <c r="Y194" i="35"/>
  <c r="W194" i="35"/>
  <c r="U194" i="35"/>
  <c r="H194" i="35"/>
  <c r="AF199" i="35" s="1"/>
  <c r="B194" i="35"/>
  <c r="W200" i="35" s="1"/>
  <c r="AJ193" i="35"/>
  <c r="AH193" i="35"/>
  <c r="AF193" i="35"/>
  <c r="Y193" i="35"/>
  <c r="W193" i="35"/>
  <c r="U193" i="35"/>
  <c r="AJ192" i="35"/>
  <c r="AH192" i="35"/>
  <c r="AF192" i="35"/>
  <c r="Y192" i="35"/>
  <c r="W192" i="35"/>
  <c r="U192" i="35"/>
  <c r="AL191" i="35"/>
  <c r="AA191" i="35"/>
  <c r="Y191" i="35"/>
  <c r="W191" i="35"/>
  <c r="U191" i="35"/>
  <c r="S191" i="35"/>
  <c r="I190" i="35"/>
  <c r="AJ191" i="35" s="1"/>
  <c r="B190" i="35"/>
  <c r="S186" i="35"/>
  <c r="AH184" i="35"/>
  <c r="AH186" i="35" s="1"/>
  <c r="AD184" i="35"/>
  <c r="AL175" i="35" s="1"/>
  <c r="S184" i="35"/>
  <c r="AA175" i="35" s="1"/>
  <c r="AF183" i="35"/>
  <c r="AJ182" i="35"/>
  <c r="AH182" i="35"/>
  <c r="AF182" i="35"/>
  <c r="Y182" i="35"/>
  <c r="W182" i="35"/>
  <c r="U182" i="35"/>
  <c r="S182" i="35"/>
  <c r="S183" i="35" s="1"/>
  <c r="AJ181" i="35"/>
  <c r="AH181" i="35"/>
  <c r="AF181" i="35"/>
  <c r="Y181" i="35"/>
  <c r="W181" i="35"/>
  <c r="U181" i="35"/>
  <c r="AJ178" i="35"/>
  <c r="AH178" i="35"/>
  <c r="AF178" i="35"/>
  <c r="Y178" i="35"/>
  <c r="W178" i="35"/>
  <c r="U178" i="35"/>
  <c r="H178" i="35"/>
  <c r="B178" i="35"/>
  <c r="AJ177" i="35"/>
  <c r="AH177" i="35"/>
  <c r="AF177" i="35"/>
  <c r="Y177" i="35"/>
  <c r="W177" i="35"/>
  <c r="U177" i="35"/>
  <c r="S177" i="35"/>
  <c r="AJ176" i="35"/>
  <c r="AH176" i="35"/>
  <c r="AF176" i="35"/>
  <c r="Y176" i="35"/>
  <c r="W176" i="35"/>
  <c r="U176" i="35"/>
  <c r="AH175" i="35"/>
  <c r="Y175" i="35"/>
  <c r="W175" i="35"/>
  <c r="U175" i="35"/>
  <c r="S175" i="35"/>
  <c r="S181" i="35" s="1"/>
  <c r="I174" i="35"/>
  <c r="B174" i="35"/>
  <c r="U170" i="35"/>
  <c r="AD168" i="35"/>
  <c r="AD170" i="35" s="1"/>
  <c r="W168" i="35"/>
  <c r="W170" i="35" s="1"/>
  <c r="U168" i="35"/>
  <c r="S168" i="35"/>
  <c r="S170" i="35" s="1"/>
  <c r="AJ167" i="35"/>
  <c r="AH167" i="35"/>
  <c r="Y167" i="35"/>
  <c r="U167" i="35"/>
  <c r="S167" i="35"/>
  <c r="AJ166" i="35"/>
  <c r="AH166" i="35"/>
  <c r="AF166" i="35"/>
  <c r="Y166" i="35"/>
  <c r="W166" i="35"/>
  <c r="U166" i="35"/>
  <c r="AJ165" i="35"/>
  <c r="AH165" i="35"/>
  <c r="AF165" i="35"/>
  <c r="Y165" i="35"/>
  <c r="W165" i="35"/>
  <c r="U165" i="35"/>
  <c r="S165" i="35"/>
  <c r="U163" i="35"/>
  <c r="U169" i="35" s="1"/>
  <c r="AJ162" i="35"/>
  <c r="AH162" i="35"/>
  <c r="AF162" i="35"/>
  <c r="Y162" i="35"/>
  <c r="W162" i="35"/>
  <c r="U162" i="35"/>
  <c r="H162" i="35"/>
  <c r="B162" i="35"/>
  <c r="AJ161" i="35"/>
  <c r="AH161" i="35"/>
  <c r="AF161" i="35"/>
  <c r="Y161" i="35"/>
  <c r="W161" i="35"/>
  <c r="U161" i="35"/>
  <c r="AJ160" i="35"/>
  <c r="AH160" i="35"/>
  <c r="AF160" i="35"/>
  <c r="Y160" i="35"/>
  <c r="W160" i="35"/>
  <c r="U160" i="35"/>
  <c r="AL159" i="35"/>
  <c r="AH159" i="35"/>
  <c r="AA159" i="35"/>
  <c r="Y159" i="35"/>
  <c r="W159" i="35"/>
  <c r="U159" i="35"/>
  <c r="S159" i="35"/>
  <c r="S166" i="35" s="1"/>
  <c r="I158" i="35"/>
  <c r="H158" i="35"/>
  <c r="B158" i="35"/>
  <c r="AF155" i="35"/>
  <c r="AH154" i="35"/>
  <c r="S154" i="35"/>
  <c r="AH152" i="35"/>
  <c r="AF152" i="35"/>
  <c r="AF154" i="35" s="1"/>
  <c r="AD152" i="35"/>
  <c r="AD154" i="35" s="1"/>
  <c r="W152" i="35"/>
  <c r="W154" i="35" s="1"/>
  <c r="S152" i="35"/>
  <c r="AA143" i="35" s="1"/>
  <c r="AJ151" i="35"/>
  <c r="AH151" i="35"/>
  <c r="AF151" i="35"/>
  <c r="W151" i="35"/>
  <c r="AJ150" i="35"/>
  <c r="AH150" i="35"/>
  <c r="AF150" i="35"/>
  <c r="Y150" i="35"/>
  <c r="W150" i="35"/>
  <c r="U150" i="35"/>
  <c r="AJ149" i="35"/>
  <c r="AH149" i="35"/>
  <c r="AF149" i="35"/>
  <c r="Y149" i="35"/>
  <c r="W149" i="35"/>
  <c r="U149" i="35"/>
  <c r="AJ147" i="35"/>
  <c r="AH147" i="35"/>
  <c r="AF147" i="35"/>
  <c r="AF153" i="35" s="1"/>
  <c r="AJ146" i="35"/>
  <c r="AH146" i="35"/>
  <c r="AF146" i="35"/>
  <c r="Y146" i="35"/>
  <c r="W146" i="35"/>
  <c r="U146" i="35"/>
  <c r="S146" i="35"/>
  <c r="H146" i="35"/>
  <c r="AJ152" i="35" s="1"/>
  <c r="AJ154" i="35" s="1"/>
  <c r="B146" i="35"/>
  <c r="AJ145" i="35"/>
  <c r="AH145" i="35"/>
  <c r="AF145" i="35"/>
  <c r="Y145" i="35"/>
  <c r="W145" i="35"/>
  <c r="U145" i="35"/>
  <c r="S145" i="35"/>
  <c r="S147" i="35" s="1"/>
  <c r="AJ144" i="35"/>
  <c r="AH144" i="35"/>
  <c r="AF144" i="35"/>
  <c r="Y144" i="35"/>
  <c r="W144" i="35"/>
  <c r="U144" i="35"/>
  <c r="S144" i="35"/>
  <c r="AA149" i="35" s="1"/>
  <c r="AL143" i="35"/>
  <c r="AJ143" i="35"/>
  <c r="AF143" i="35"/>
  <c r="AD143" i="35"/>
  <c r="AD149" i="35" s="1"/>
  <c r="Y143" i="35"/>
  <c r="W143" i="35"/>
  <c r="U143" i="35"/>
  <c r="S143" i="35"/>
  <c r="S150" i="35" s="1"/>
  <c r="I142" i="35"/>
  <c r="AH143" i="35" s="1"/>
  <c r="H142" i="35"/>
  <c r="B142" i="35"/>
  <c r="AD138" i="35"/>
  <c r="AD136" i="35"/>
  <c r="Y136" i="35"/>
  <c r="Y138" i="35" s="1"/>
  <c r="U136" i="35"/>
  <c r="U138" i="35" s="1"/>
  <c r="S136" i="35"/>
  <c r="AA127" i="35" s="1"/>
  <c r="AA129" i="35" s="1"/>
  <c r="N126" i="35" s="1"/>
  <c r="Y135" i="35"/>
  <c r="Y139" i="35" s="1"/>
  <c r="W135" i="35"/>
  <c r="U135" i="35"/>
  <c r="U139" i="35" s="1"/>
  <c r="AJ134" i="35"/>
  <c r="AH134" i="35"/>
  <c r="AF134" i="35"/>
  <c r="Y134" i="35"/>
  <c r="W134" i="35"/>
  <c r="U134" i="35"/>
  <c r="S134" i="35"/>
  <c r="AJ133" i="35"/>
  <c r="AH133" i="35"/>
  <c r="AF133" i="35"/>
  <c r="Y133" i="35"/>
  <c r="W133" i="35"/>
  <c r="U133" i="35"/>
  <c r="Y131" i="35"/>
  <c r="W131" i="35"/>
  <c r="AA134" i="35" s="1"/>
  <c r="U131" i="35"/>
  <c r="AJ130" i="35"/>
  <c r="AH130" i="35"/>
  <c r="AF130" i="35"/>
  <c r="Y130" i="35"/>
  <c r="W130" i="35"/>
  <c r="U130" i="35"/>
  <c r="S130" i="35"/>
  <c r="H130" i="35"/>
  <c r="AJ136" i="35" s="1"/>
  <c r="AJ138" i="35" s="1"/>
  <c r="B130" i="35"/>
  <c r="W136" i="35" s="1"/>
  <c r="W138" i="35" s="1"/>
  <c r="AJ129" i="35"/>
  <c r="AH129" i="35"/>
  <c r="AF129" i="35"/>
  <c r="Y129" i="35"/>
  <c r="W129" i="35"/>
  <c r="U129" i="35"/>
  <c r="S129" i="35"/>
  <c r="S131" i="35" s="1"/>
  <c r="AJ128" i="35"/>
  <c r="AH128" i="35"/>
  <c r="AF128" i="35"/>
  <c r="AA128" i="35"/>
  <c r="Y128" i="35"/>
  <c r="Y137" i="35" s="1"/>
  <c r="W128" i="35"/>
  <c r="U128" i="35"/>
  <c r="S128" i="35"/>
  <c r="AL127" i="35"/>
  <c r="Y127" i="35"/>
  <c r="W127" i="35"/>
  <c r="U127" i="35"/>
  <c r="S127" i="35"/>
  <c r="S133" i="35" s="1"/>
  <c r="I126" i="35"/>
  <c r="AD127" i="35" s="1"/>
  <c r="B126" i="35"/>
  <c r="AD122" i="35"/>
  <c r="AJ120" i="35"/>
  <c r="AJ122" i="35" s="1"/>
  <c r="AD120" i="35"/>
  <c r="AL111" i="35" s="1"/>
  <c r="S120" i="35"/>
  <c r="S122" i="35" s="1"/>
  <c r="AJ119" i="35"/>
  <c r="AF119" i="35"/>
  <c r="AJ118" i="35"/>
  <c r="AH118" i="35"/>
  <c r="AF118" i="35"/>
  <c r="Y118" i="35"/>
  <c r="W118" i="35"/>
  <c r="U118" i="35"/>
  <c r="AJ117" i="35"/>
  <c r="AH117" i="35"/>
  <c r="AF117" i="35"/>
  <c r="Y117" i="35"/>
  <c r="W117" i="35"/>
  <c r="U117" i="35"/>
  <c r="S117" i="35"/>
  <c r="S119" i="35" s="1"/>
  <c r="AJ115" i="35"/>
  <c r="AJ123" i="35" s="1"/>
  <c r="AF115" i="35"/>
  <c r="U115" i="35"/>
  <c r="AJ114" i="35"/>
  <c r="AH114" i="35"/>
  <c r="AF114" i="35"/>
  <c r="Y114" i="35"/>
  <c r="W114" i="35"/>
  <c r="U114" i="35"/>
  <c r="H114" i="35"/>
  <c r="B114" i="35"/>
  <c r="AJ113" i="35"/>
  <c r="AH113" i="35"/>
  <c r="AF113" i="35"/>
  <c r="Y113" i="35"/>
  <c r="W113" i="35"/>
  <c r="U113" i="35"/>
  <c r="S113" i="35"/>
  <c r="AJ112" i="35"/>
  <c r="AH112" i="35"/>
  <c r="AF112" i="35"/>
  <c r="Y112" i="35"/>
  <c r="W112" i="35"/>
  <c r="U112" i="35"/>
  <c r="AA111" i="35"/>
  <c r="Y111" i="35"/>
  <c r="W111" i="35"/>
  <c r="U111" i="35"/>
  <c r="S111" i="35"/>
  <c r="S118" i="35" s="1"/>
  <c r="I110" i="35"/>
  <c r="AJ111" i="35" s="1"/>
  <c r="B110" i="35"/>
  <c r="AJ104" i="35"/>
  <c r="AJ106" i="35" s="1"/>
  <c r="AD104" i="35"/>
  <c r="AD106" i="35" s="1"/>
  <c r="S104" i="35"/>
  <c r="S106" i="35" s="1"/>
  <c r="AJ102" i="35"/>
  <c r="AH102" i="35"/>
  <c r="AF102" i="35"/>
  <c r="AD102" i="35"/>
  <c r="Y102" i="35"/>
  <c r="W102" i="35"/>
  <c r="U102" i="35"/>
  <c r="AJ101" i="35"/>
  <c r="AH101" i="35"/>
  <c r="AF101" i="35"/>
  <c r="AD101" i="35"/>
  <c r="AD103" i="35" s="1"/>
  <c r="Y101" i="35"/>
  <c r="W101" i="35"/>
  <c r="U101" i="35"/>
  <c r="AJ99" i="35"/>
  <c r="AJ98" i="35"/>
  <c r="AH98" i="35"/>
  <c r="AF98" i="35"/>
  <c r="Y98" i="35"/>
  <c r="W98" i="35"/>
  <c r="U98" i="35"/>
  <c r="S98" i="35"/>
  <c r="H98" i="35"/>
  <c r="B98" i="35"/>
  <c r="Y104" i="35" s="1"/>
  <c r="Y106" i="35" s="1"/>
  <c r="AJ97" i="35"/>
  <c r="AH97" i="35"/>
  <c r="AF97" i="35"/>
  <c r="Y97" i="35"/>
  <c r="W97" i="35"/>
  <c r="U97" i="35"/>
  <c r="S97" i="35"/>
  <c r="S99" i="35" s="1"/>
  <c r="AJ96" i="35"/>
  <c r="AH96" i="35"/>
  <c r="AF96" i="35"/>
  <c r="Y96" i="35"/>
  <c r="W96" i="35"/>
  <c r="U96" i="35"/>
  <c r="S96" i="35"/>
  <c r="AL95" i="35"/>
  <c r="AJ95" i="35"/>
  <c r="AH95" i="35"/>
  <c r="AF95" i="35"/>
  <c r="AA95" i="35"/>
  <c r="Y95" i="35"/>
  <c r="W95" i="35"/>
  <c r="U95" i="35"/>
  <c r="S95" i="35"/>
  <c r="S102" i="35" s="1"/>
  <c r="I94" i="35"/>
  <c r="AD95" i="35" s="1"/>
  <c r="H94" i="35"/>
  <c r="B94" i="35"/>
  <c r="AJ91" i="35"/>
  <c r="AJ89" i="35"/>
  <c r="AH88" i="35"/>
  <c r="AH90" i="35" s="1"/>
  <c r="AF88" i="35"/>
  <c r="AF90" i="35" s="1"/>
  <c r="AD88" i="35"/>
  <c r="AD90" i="35" s="1"/>
  <c r="U88" i="35"/>
  <c r="S88" i="35"/>
  <c r="S90" i="35" s="1"/>
  <c r="AJ87" i="35"/>
  <c r="AH87" i="35"/>
  <c r="Y87" i="35"/>
  <c r="AJ86" i="35"/>
  <c r="AH86" i="35"/>
  <c r="AF86" i="35"/>
  <c r="Y86" i="35"/>
  <c r="W86" i="35"/>
  <c r="U86" i="35"/>
  <c r="AJ85" i="35"/>
  <c r="AH85" i="35"/>
  <c r="AF85" i="35"/>
  <c r="Y85" i="35"/>
  <c r="W85" i="35"/>
  <c r="U85" i="35"/>
  <c r="S85" i="35"/>
  <c r="AJ83" i="35"/>
  <c r="AH83" i="35"/>
  <c r="Y83" i="35"/>
  <c r="Y91" i="35" s="1"/>
  <c r="AJ82" i="35"/>
  <c r="AH82" i="35"/>
  <c r="AF82" i="35"/>
  <c r="Y82" i="35"/>
  <c r="W82" i="35"/>
  <c r="U82" i="35"/>
  <c r="H82" i="35"/>
  <c r="AF87" i="35" s="1"/>
  <c r="B82" i="35"/>
  <c r="W87" i="35" s="1"/>
  <c r="AJ81" i="35"/>
  <c r="AH81" i="35"/>
  <c r="AF81" i="35"/>
  <c r="Y81" i="35"/>
  <c r="W81" i="35"/>
  <c r="U81" i="35"/>
  <c r="AJ80" i="35"/>
  <c r="AH80" i="35"/>
  <c r="AH91" i="35" s="1"/>
  <c r="AF80" i="35"/>
  <c r="Y80" i="35"/>
  <c r="W80" i="35"/>
  <c r="U80" i="35"/>
  <c r="AL79" i="35"/>
  <c r="AF79" i="35"/>
  <c r="AD79" i="35"/>
  <c r="AD82" i="35" s="1"/>
  <c r="AA79" i="35"/>
  <c r="Y79" i="35"/>
  <c r="W79" i="35"/>
  <c r="U79" i="35"/>
  <c r="S79" i="35"/>
  <c r="S86" i="35" s="1"/>
  <c r="I78" i="35"/>
  <c r="AJ79" i="35" s="1"/>
  <c r="H78" i="35"/>
  <c r="B78" i="35"/>
  <c r="AH72" i="35"/>
  <c r="AH74" i="35" s="1"/>
  <c r="AF72" i="35"/>
  <c r="AF74" i="35" s="1"/>
  <c r="AD72" i="35"/>
  <c r="AD74" i="35" s="1"/>
  <c r="U72" i="35"/>
  <c r="U74" i="35" s="1"/>
  <c r="S72" i="35"/>
  <c r="S74" i="35" s="1"/>
  <c r="AJ71" i="35"/>
  <c r="AH71" i="35"/>
  <c r="AF71" i="35"/>
  <c r="Y71" i="35"/>
  <c r="W71" i="35"/>
  <c r="AJ70" i="35"/>
  <c r="AH70" i="35"/>
  <c r="AF70" i="35"/>
  <c r="Y70" i="35"/>
  <c r="W70" i="35"/>
  <c r="U70" i="35"/>
  <c r="AJ69" i="35"/>
  <c r="AH69" i="35"/>
  <c r="AF69" i="35"/>
  <c r="Y69" i="35"/>
  <c r="W69" i="35"/>
  <c r="U69" i="35"/>
  <c r="AJ67" i="35"/>
  <c r="AH67" i="35"/>
  <c r="AH75" i="35" s="1"/>
  <c r="AF67" i="35"/>
  <c r="AF75" i="35" s="1"/>
  <c r="Y67" i="35"/>
  <c r="W67" i="35"/>
  <c r="AJ66" i="35"/>
  <c r="AH66" i="35"/>
  <c r="AF66" i="35"/>
  <c r="Y66" i="35"/>
  <c r="W66" i="35"/>
  <c r="U66" i="35"/>
  <c r="H66" i="35"/>
  <c r="AJ72" i="35" s="1"/>
  <c r="B66" i="35"/>
  <c r="Y72" i="35" s="1"/>
  <c r="Y74" i="35" s="1"/>
  <c r="AJ65" i="35"/>
  <c r="AH65" i="35"/>
  <c r="AF65" i="35"/>
  <c r="Y65" i="35"/>
  <c r="W65" i="35"/>
  <c r="U65" i="35"/>
  <c r="AJ64" i="35"/>
  <c r="AJ75" i="35" s="1"/>
  <c r="AH64" i="35"/>
  <c r="AF64" i="35"/>
  <c r="Y64" i="35"/>
  <c r="Y75" i="35" s="1"/>
  <c r="W64" i="35"/>
  <c r="W75" i="35" s="1"/>
  <c r="U64" i="35"/>
  <c r="AJ63" i="35"/>
  <c r="AF63" i="35"/>
  <c r="AD63" i="35"/>
  <c r="AD69" i="35" s="1"/>
  <c r="AA63" i="35"/>
  <c r="Y63" i="35"/>
  <c r="W63" i="35"/>
  <c r="U63" i="35"/>
  <c r="S63" i="35"/>
  <c r="S69" i="35" s="1"/>
  <c r="I62" i="35"/>
  <c r="AH63" i="35" s="1"/>
  <c r="H62" i="35"/>
  <c r="B62" i="35"/>
  <c r="AD56" i="35"/>
  <c r="AL47" i="35" s="1"/>
  <c r="Y56" i="35"/>
  <c r="Y58" i="35" s="1"/>
  <c r="U56" i="35"/>
  <c r="U58" i="35" s="1"/>
  <c r="S56" i="35"/>
  <c r="S58" i="35" s="1"/>
  <c r="Y55" i="35"/>
  <c r="W55" i="35"/>
  <c r="U55" i="35"/>
  <c r="AJ54" i="35"/>
  <c r="AH54" i="35"/>
  <c r="AF54" i="35"/>
  <c r="Y54" i="35"/>
  <c r="W54" i="35"/>
  <c r="U54" i="35"/>
  <c r="AJ53" i="35"/>
  <c r="AH53" i="35"/>
  <c r="AF53" i="35"/>
  <c r="Y53" i="35"/>
  <c r="W53" i="35"/>
  <c r="U53" i="35"/>
  <c r="Y51" i="35"/>
  <c r="W51" i="35"/>
  <c r="U51" i="35"/>
  <c r="AJ50" i="35"/>
  <c r="AH50" i="35"/>
  <c r="AF50" i="35"/>
  <c r="Y50" i="35"/>
  <c r="W50" i="35"/>
  <c r="U50" i="35"/>
  <c r="H50" i="35"/>
  <c r="AH56" i="35" s="1"/>
  <c r="AH58" i="35" s="1"/>
  <c r="B50" i="35"/>
  <c r="W56" i="35" s="1"/>
  <c r="AJ49" i="35"/>
  <c r="AH49" i="35"/>
  <c r="AF49" i="35"/>
  <c r="Y49" i="35"/>
  <c r="W49" i="35"/>
  <c r="U49" i="35"/>
  <c r="AJ48" i="35"/>
  <c r="AH48" i="35"/>
  <c r="AF48" i="35"/>
  <c r="Y48" i="35"/>
  <c r="Y59" i="35" s="1"/>
  <c r="W48" i="35"/>
  <c r="W59" i="35" s="1"/>
  <c r="U48" i="35"/>
  <c r="U59" i="35" s="1"/>
  <c r="AA47" i="35"/>
  <c r="Y47" i="35"/>
  <c r="W47" i="35"/>
  <c r="U47" i="35"/>
  <c r="S47" i="35"/>
  <c r="S53" i="35" s="1"/>
  <c r="I46" i="35"/>
  <c r="AF47" i="35" s="1"/>
  <c r="B46" i="35"/>
  <c r="AH40" i="35"/>
  <c r="AH42" i="35" s="1"/>
  <c r="AD40" i="35"/>
  <c r="AL31" i="35" s="1"/>
  <c r="S40" i="35"/>
  <c r="S42" i="35" s="1"/>
  <c r="AJ39" i="35"/>
  <c r="AJ38" i="35"/>
  <c r="AH38" i="35"/>
  <c r="AF38" i="35"/>
  <c r="Y38" i="35"/>
  <c r="W38" i="35"/>
  <c r="U38" i="35"/>
  <c r="AJ37" i="35"/>
  <c r="AH37" i="35"/>
  <c r="AF37" i="35"/>
  <c r="Y37" i="35"/>
  <c r="W37" i="35"/>
  <c r="U37" i="35"/>
  <c r="S37" i="35"/>
  <c r="AJ35" i="35"/>
  <c r="AJ43" i="35" s="1"/>
  <c r="AJ34" i="35"/>
  <c r="AH34" i="35"/>
  <c r="AF34" i="35"/>
  <c r="Y34" i="35"/>
  <c r="W34" i="35"/>
  <c r="U34" i="35"/>
  <c r="H34" i="35"/>
  <c r="AF40" i="35" s="1"/>
  <c r="B34" i="35"/>
  <c r="U40" i="35" s="1"/>
  <c r="AJ33" i="35"/>
  <c r="AH33" i="35"/>
  <c r="AF33" i="35"/>
  <c r="Y33" i="35"/>
  <c r="W33" i="35"/>
  <c r="U33" i="35"/>
  <c r="AJ32" i="35"/>
  <c r="AH32" i="35"/>
  <c r="AF32" i="35"/>
  <c r="Y32" i="35"/>
  <c r="W32" i="35"/>
  <c r="U32" i="35"/>
  <c r="AF31" i="35"/>
  <c r="AA31" i="35"/>
  <c r="Y31" i="35"/>
  <c r="W31" i="35"/>
  <c r="U31" i="35"/>
  <c r="S31" i="35"/>
  <c r="S38" i="35" s="1"/>
  <c r="I30" i="35"/>
  <c r="AD31" i="35" s="1"/>
  <c r="H30" i="35"/>
  <c r="B30" i="35"/>
  <c r="AH24" i="35"/>
  <c r="AH26" i="35" s="1"/>
  <c r="AF24" i="35"/>
  <c r="AF26" i="35" s="1"/>
  <c r="AD24" i="35"/>
  <c r="AD26" i="35" s="1"/>
  <c r="U24" i="35"/>
  <c r="S24" i="35"/>
  <c r="S26" i="35" s="1"/>
  <c r="AJ23" i="35"/>
  <c r="AH23" i="35"/>
  <c r="Y23" i="35"/>
  <c r="AJ22" i="35"/>
  <c r="AH22" i="35"/>
  <c r="AF22" i="35"/>
  <c r="Y22" i="35"/>
  <c r="W22" i="35"/>
  <c r="U22" i="35"/>
  <c r="AJ21" i="35"/>
  <c r="AH21" i="35"/>
  <c r="AF21" i="35"/>
  <c r="Y21" i="35"/>
  <c r="W21" i="35"/>
  <c r="U21" i="35"/>
  <c r="S21" i="35"/>
  <c r="S23" i="35" s="1"/>
  <c r="AJ19" i="35"/>
  <c r="AJ27" i="35" s="1"/>
  <c r="AH19" i="35"/>
  <c r="AH27" i="35" s="1"/>
  <c r="Y19" i="35"/>
  <c r="AJ18" i="35"/>
  <c r="AH18" i="35"/>
  <c r="AF18" i="35"/>
  <c r="Y18" i="35"/>
  <c r="W18" i="35"/>
  <c r="U18" i="35"/>
  <c r="H18" i="35"/>
  <c r="AF23" i="35" s="1"/>
  <c r="B18" i="35"/>
  <c r="W23" i="35" s="1"/>
  <c r="AJ17" i="35"/>
  <c r="AH17" i="35"/>
  <c r="AF17" i="35"/>
  <c r="Y17" i="35"/>
  <c r="W17" i="35"/>
  <c r="U17" i="35"/>
  <c r="AJ16" i="35"/>
  <c r="AH16" i="35"/>
  <c r="AF16" i="35"/>
  <c r="Y16" i="35"/>
  <c r="Y27" i="35" s="1"/>
  <c r="W16" i="35"/>
  <c r="U16" i="35"/>
  <c r="AL15" i="35"/>
  <c r="AF15" i="35"/>
  <c r="AD15" i="35"/>
  <c r="AD22" i="35" s="1"/>
  <c r="AA15" i="35"/>
  <c r="Y15" i="35"/>
  <c r="W15" i="35"/>
  <c r="U15" i="35"/>
  <c r="S15" i="35"/>
  <c r="S22" i="35" s="1"/>
  <c r="I14" i="35"/>
  <c r="AJ15" i="35" s="1"/>
  <c r="H14" i="35"/>
  <c r="B14" i="35"/>
  <c r="U506" i="34"/>
  <c r="AF504" i="34"/>
  <c r="AF506" i="34" s="1"/>
  <c r="AD504" i="34"/>
  <c r="AD506" i="34" s="1"/>
  <c r="U504" i="34"/>
  <c r="S504" i="34"/>
  <c r="AA495" i="34" s="1"/>
  <c r="AH503" i="34"/>
  <c r="AF503" i="34"/>
  <c r="Y503" i="34"/>
  <c r="W503" i="34"/>
  <c r="AJ502" i="34"/>
  <c r="AH502" i="34"/>
  <c r="AF502" i="34"/>
  <c r="Y502" i="34"/>
  <c r="W502" i="34"/>
  <c r="U502" i="34"/>
  <c r="AJ501" i="34"/>
  <c r="AH501" i="34"/>
  <c r="AF501" i="34"/>
  <c r="Y501" i="34"/>
  <c r="W501" i="34"/>
  <c r="U501" i="34"/>
  <c r="AH499" i="34"/>
  <c r="AF499" i="34"/>
  <c r="Y499" i="34"/>
  <c r="W499" i="34"/>
  <c r="AJ498" i="34"/>
  <c r="AH498" i="34"/>
  <c r="AF498" i="34"/>
  <c r="AD498" i="34"/>
  <c r="Y498" i="34"/>
  <c r="W498" i="34"/>
  <c r="U498" i="34"/>
  <c r="S498" i="34"/>
  <c r="H498" i="34"/>
  <c r="AJ504" i="34" s="1"/>
  <c r="AJ506" i="34" s="1"/>
  <c r="B498" i="34"/>
  <c r="Y504" i="34" s="1"/>
  <c r="Y506" i="34" s="1"/>
  <c r="AJ497" i="34"/>
  <c r="AH497" i="34"/>
  <c r="AF497" i="34"/>
  <c r="AD497" i="34"/>
  <c r="AD499" i="34" s="1"/>
  <c r="Y497" i="34"/>
  <c r="W497" i="34"/>
  <c r="U497" i="34"/>
  <c r="S497" i="34"/>
  <c r="S499" i="34" s="1"/>
  <c r="AJ496" i="34"/>
  <c r="AH496" i="34"/>
  <c r="AH507" i="34" s="1"/>
  <c r="AF496" i="34"/>
  <c r="Y496" i="34"/>
  <c r="Y507" i="34" s="1"/>
  <c r="W496" i="34"/>
  <c r="U496" i="34"/>
  <c r="AL495" i="34"/>
  <c r="AJ495" i="34"/>
  <c r="AD495" i="34"/>
  <c r="AD501" i="34" s="1"/>
  <c r="Y495" i="34"/>
  <c r="W495" i="34"/>
  <c r="U495" i="34"/>
  <c r="S495" i="34"/>
  <c r="S501" i="34" s="1"/>
  <c r="I494" i="34"/>
  <c r="AH495" i="34" s="1"/>
  <c r="B494" i="34"/>
  <c r="AD490" i="34"/>
  <c r="Y490" i="34"/>
  <c r="AJ488" i="34"/>
  <c r="AJ490" i="34" s="1"/>
  <c r="AD488" i="34"/>
  <c r="AL479" i="34" s="1"/>
  <c r="Y488" i="34"/>
  <c r="S488" i="34"/>
  <c r="S490" i="34" s="1"/>
  <c r="AF487" i="34"/>
  <c r="W487" i="34"/>
  <c r="U487" i="34"/>
  <c r="AJ486" i="34"/>
  <c r="AH486" i="34"/>
  <c r="AF486" i="34"/>
  <c r="Y486" i="34"/>
  <c r="W486" i="34"/>
  <c r="U486" i="34"/>
  <c r="AJ485" i="34"/>
  <c r="AH485" i="34"/>
  <c r="AF485" i="34"/>
  <c r="Y485" i="34"/>
  <c r="W485" i="34"/>
  <c r="U485" i="34"/>
  <c r="W483" i="34"/>
  <c r="U483" i="34"/>
  <c r="AJ482" i="34"/>
  <c r="AH482" i="34"/>
  <c r="AF482" i="34"/>
  <c r="Y482" i="34"/>
  <c r="W482" i="34"/>
  <c r="U482" i="34"/>
  <c r="H482" i="34"/>
  <c r="B482" i="34"/>
  <c r="W488" i="34" s="1"/>
  <c r="W490" i="34" s="1"/>
  <c r="AJ481" i="34"/>
  <c r="AH481" i="34"/>
  <c r="AF481" i="34"/>
  <c r="Y481" i="34"/>
  <c r="W481" i="34"/>
  <c r="U481" i="34"/>
  <c r="S481" i="34"/>
  <c r="AJ480" i="34"/>
  <c r="AH480" i="34"/>
  <c r="AF480" i="34"/>
  <c r="Y480" i="34"/>
  <c r="W480" i="34"/>
  <c r="U480" i="34"/>
  <c r="U491" i="34" s="1"/>
  <c r="AA479" i="34"/>
  <c r="Y479" i="34"/>
  <c r="W479" i="34"/>
  <c r="U479" i="34"/>
  <c r="S479" i="34"/>
  <c r="I478" i="34"/>
  <c r="B478" i="34"/>
  <c r="Y474" i="34"/>
  <c r="W474" i="34"/>
  <c r="AD472" i="34"/>
  <c r="AL463" i="34" s="1"/>
  <c r="Y472" i="34"/>
  <c r="W472" i="34"/>
  <c r="S472" i="34"/>
  <c r="S474" i="34" s="1"/>
  <c r="U471" i="34"/>
  <c r="AJ470" i="34"/>
  <c r="AH470" i="34"/>
  <c r="AF470" i="34"/>
  <c r="Y470" i="34"/>
  <c r="W470" i="34"/>
  <c r="U470" i="34"/>
  <c r="AJ469" i="34"/>
  <c r="AH469" i="34"/>
  <c r="AF469" i="34"/>
  <c r="Y469" i="34"/>
  <c r="W469" i="34"/>
  <c r="U469" i="34"/>
  <c r="S469" i="34"/>
  <c r="S471" i="34" s="1"/>
  <c r="U467" i="34"/>
  <c r="AJ466" i="34"/>
  <c r="AH466" i="34"/>
  <c r="AF466" i="34"/>
  <c r="Y466" i="34"/>
  <c r="W466" i="34"/>
  <c r="U466" i="34"/>
  <c r="H466" i="34"/>
  <c r="B466" i="34"/>
  <c r="AJ465" i="34"/>
  <c r="AH465" i="34"/>
  <c r="AF465" i="34"/>
  <c r="Y465" i="34"/>
  <c r="W465" i="34"/>
  <c r="U465" i="34"/>
  <c r="AJ464" i="34"/>
  <c r="AH464" i="34"/>
  <c r="AF464" i="34"/>
  <c r="Y464" i="34"/>
  <c r="W464" i="34"/>
  <c r="U464" i="34"/>
  <c r="AH463" i="34"/>
  <c r="AA463" i="34"/>
  <c r="Y463" i="34"/>
  <c r="W463" i="34"/>
  <c r="U463" i="34"/>
  <c r="S463" i="34"/>
  <c r="S470" i="34" s="1"/>
  <c r="I462" i="34"/>
  <c r="B462" i="34"/>
  <c r="AH459" i="34"/>
  <c r="AH458" i="34"/>
  <c r="AF457" i="34"/>
  <c r="AH456" i="34"/>
  <c r="AF456" i="34"/>
  <c r="AF458" i="34" s="1"/>
  <c r="AD456" i="34"/>
  <c r="W456" i="34"/>
  <c r="W458" i="34" s="1"/>
  <c r="U456" i="34"/>
  <c r="U458" i="34" s="1"/>
  <c r="S456" i="34"/>
  <c r="S458" i="34" s="1"/>
  <c r="AJ455" i="34"/>
  <c r="AH455" i="34"/>
  <c r="AF455" i="34"/>
  <c r="W455" i="34"/>
  <c r="AJ454" i="34"/>
  <c r="AH454" i="34"/>
  <c r="AF454" i="34"/>
  <c r="Y454" i="34"/>
  <c r="W454" i="34"/>
  <c r="U454" i="34"/>
  <c r="S454" i="34"/>
  <c r="AJ453" i="34"/>
  <c r="AH453" i="34"/>
  <c r="AF453" i="34"/>
  <c r="Y453" i="34"/>
  <c r="W453" i="34"/>
  <c r="U453" i="34"/>
  <c r="S453" i="34"/>
  <c r="S455" i="34" s="1"/>
  <c r="AJ451" i="34"/>
  <c r="AH451" i="34"/>
  <c r="AH457" i="34" s="1"/>
  <c r="AF451" i="34"/>
  <c r="AF459" i="34" s="1"/>
  <c r="W451" i="34"/>
  <c r="AJ450" i="34"/>
  <c r="AH450" i="34"/>
  <c r="AF450" i="34"/>
  <c r="Y450" i="34"/>
  <c r="W450" i="34"/>
  <c r="U450" i="34"/>
  <c r="H450" i="34"/>
  <c r="AJ456" i="34" s="1"/>
  <c r="B450" i="34"/>
  <c r="AJ449" i="34"/>
  <c r="AH449" i="34"/>
  <c r="AF449" i="34"/>
  <c r="Y449" i="34"/>
  <c r="W449" i="34"/>
  <c r="U449" i="34"/>
  <c r="AJ448" i="34"/>
  <c r="AH448" i="34"/>
  <c r="AF448" i="34"/>
  <c r="Y448" i="34"/>
  <c r="W448" i="34"/>
  <c r="U448" i="34"/>
  <c r="S448" i="34"/>
  <c r="AJ447" i="34"/>
  <c r="AA447" i="34"/>
  <c r="Y447" i="34"/>
  <c r="W447" i="34"/>
  <c r="U447" i="34"/>
  <c r="S447" i="34"/>
  <c r="I446" i="34"/>
  <c r="B446" i="34"/>
  <c r="U442" i="34"/>
  <c r="AD440" i="34"/>
  <c r="AD442" i="34" s="1"/>
  <c r="W440" i="34"/>
  <c r="W442" i="34" s="1"/>
  <c r="U440" i="34"/>
  <c r="S440" i="34"/>
  <c r="S442" i="34" s="1"/>
  <c r="AJ439" i="34"/>
  <c r="AH439" i="34"/>
  <c r="Y439" i="34"/>
  <c r="U439" i="34"/>
  <c r="S439" i="34"/>
  <c r="AJ438" i="34"/>
  <c r="AH438" i="34"/>
  <c r="AF438" i="34"/>
  <c r="Y438" i="34"/>
  <c r="W438" i="34"/>
  <c r="U438" i="34"/>
  <c r="AJ437" i="34"/>
  <c r="AH437" i="34"/>
  <c r="AF437" i="34"/>
  <c r="Y437" i="34"/>
  <c r="W437" i="34"/>
  <c r="U437" i="34"/>
  <c r="S437" i="34"/>
  <c r="U435" i="34"/>
  <c r="AJ434" i="34"/>
  <c r="AH434" i="34"/>
  <c r="AF434" i="34"/>
  <c r="Y434" i="34"/>
  <c r="W434" i="34"/>
  <c r="U434" i="34"/>
  <c r="H434" i="34"/>
  <c r="B434" i="34"/>
  <c r="AJ433" i="34"/>
  <c r="AH433" i="34"/>
  <c r="AF433" i="34"/>
  <c r="Y433" i="34"/>
  <c r="W433" i="34"/>
  <c r="U433" i="34"/>
  <c r="AJ432" i="34"/>
  <c r="AH432" i="34"/>
  <c r="AF432" i="34"/>
  <c r="Y432" i="34"/>
  <c r="W432" i="34"/>
  <c r="U432" i="34"/>
  <c r="AL431" i="34"/>
  <c r="AH431" i="34"/>
  <c r="AA431" i="34"/>
  <c r="Y431" i="34"/>
  <c r="W431" i="34"/>
  <c r="U431" i="34"/>
  <c r="S431" i="34"/>
  <c r="S438" i="34" s="1"/>
  <c r="I430" i="34"/>
  <c r="H430" i="34"/>
  <c r="B430" i="34"/>
  <c r="AF427" i="34"/>
  <c r="AH426" i="34"/>
  <c r="S426" i="34"/>
  <c r="AH424" i="34"/>
  <c r="AF424" i="34"/>
  <c r="AF426" i="34" s="1"/>
  <c r="AD424" i="34"/>
  <c r="AD426" i="34" s="1"/>
  <c r="W424" i="34"/>
  <c r="W426" i="34" s="1"/>
  <c r="S424" i="34"/>
  <c r="AA415" i="34" s="1"/>
  <c r="AJ423" i="34"/>
  <c r="AH423" i="34"/>
  <c r="AF423" i="34"/>
  <c r="W423" i="34"/>
  <c r="AJ422" i="34"/>
  <c r="AH422" i="34"/>
  <c r="AF422" i="34"/>
  <c r="Y422" i="34"/>
  <c r="W422" i="34"/>
  <c r="U422" i="34"/>
  <c r="AJ421" i="34"/>
  <c r="AH421" i="34"/>
  <c r="AF421" i="34"/>
  <c r="Y421" i="34"/>
  <c r="W421" i="34"/>
  <c r="U421" i="34"/>
  <c r="AJ419" i="34"/>
  <c r="AH419" i="34"/>
  <c r="AF419" i="34"/>
  <c r="AF425" i="34" s="1"/>
  <c r="AJ418" i="34"/>
  <c r="AH418" i="34"/>
  <c r="AF418" i="34"/>
  <c r="Y418" i="34"/>
  <c r="W418" i="34"/>
  <c r="U418" i="34"/>
  <c r="S418" i="34"/>
  <c r="H418" i="34"/>
  <c r="AJ424" i="34" s="1"/>
  <c r="AJ426" i="34" s="1"/>
  <c r="B418" i="34"/>
  <c r="AJ417" i="34"/>
  <c r="AH417" i="34"/>
  <c r="AF417" i="34"/>
  <c r="Y417" i="34"/>
  <c r="W417" i="34"/>
  <c r="U417" i="34"/>
  <c r="S417" i="34"/>
  <c r="S419" i="34" s="1"/>
  <c r="AJ416" i="34"/>
  <c r="AH416" i="34"/>
  <c r="AF416" i="34"/>
  <c r="Y416" i="34"/>
  <c r="W416" i="34"/>
  <c r="U416" i="34"/>
  <c r="S416" i="34"/>
  <c r="AA421" i="34" s="1"/>
  <c r="AL415" i="34"/>
  <c r="AJ415" i="34"/>
  <c r="AF415" i="34"/>
  <c r="AD415" i="34"/>
  <c r="Y415" i="34"/>
  <c r="W415" i="34"/>
  <c r="U415" i="34"/>
  <c r="S415" i="34"/>
  <c r="S422" i="34" s="1"/>
  <c r="I414" i="34"/>
  <c r="AH415" i="34" s="1"/>
  <c r="H414" i="34"/>
  <c r="B414" i="34"/>
  <c r="AD410" i="34"/>
  <c r="AJ408" i="34"/>
  <c r="AJ410" i="34" s="1"/>
  <c r="AF408" i="34"/>
  <c r="AD408" i="34"/>
  <c r="Y408" i="34"/>
  <c r="Y410" i="34" s="1"/>
  <c r="U408" i="34"/>
  <c r="U410" i="34" s="1"/>
  <c r="S408" i="34"/>
  <c r="Y407" i="34"/>
  <c r="W407" i="34"/>
  <c r="U407" i="34"/>
  <c r="U411" i="34" s="1"/>
  <c r="AJ406" i="34"/>
  <c r="AH406" i="34"/>
  <c r="AF406" i="34"/>
  <c r="Y406" i="34"/>
  <c r="W406" i="34"/>
  <c r="U406" i="34"/>
  <c r="S406" i="34"/>
  <c r="AJ405" i="34"/>
  <c r="AH405" i="34"/>
  <c r="AF405" i="34"/>
  <c r="Y405" i="34"/>
  <c r="W405" i="34"/>
  <c r="U405" i="34"/>
  <c r="Y403" i="34"/>
  <c r="Y411" i="34" s="1"/>
  <c r="W403" i="34"/>
  <c r="U403" i="34"/>
  <c r="AJ402" i="34"/>
  <c r="AH402" i="34"/>
  <c r="AF402" i="34"/>
  <c r="Y402" i="34"/>
  <c r="W402" i="34"/>
  <c r="U402" i="34"/>
  <c r="S402" i="34"/>
  <c r="H402" i="34"/>
  <c r="B402" i="34"/>
  <c r="W408" i="34" s="1"/>
  <c r="W410" i="34" s="1"/>
  <c r="AJ401" i="34"/>
  <c r="AH401" i="34"/>
  <c r="AF401" i="34"/>
  <c r="Y401" i="34"/>
  <c r="W401" i="34"/>
  <c r="U401" i="34"/>
  <c r="S401" i="34"/>
  <c r="S403" i="34" s="1"/>
  <c r="AA406" i="34" s="1"/>
  <c r="AJ400" i="34"/>
  <c r="AH400" i="34"/>
  <c r="AF400" i="34"/>
  <c r="AA400" i="34"/>
  <c r="Y400" i="34"/>
  <c r="W400" i="34"/>
  <c r="U400" i="34"/>
  <c r="S400" i="34"/>
  <c r="AL399" i="34"/>
  <c r="AH399" i="34"/>
  <c r="AD399" i="34"/>
  <c r="Y399" i="34"/>
  <c r="W399" i="34"/>
  <c r="U399" i="34"/>
  <c r="S399" i="34"/>
  <c r="S405" i="34" s="1"/>
  <c r="I398" i="34"/>
  <c r="B398" i="34"/>
  <c r="AD394" i="34"/>
  <c r="AJ392" i="34"/>
  <c r="AJ394" i="34" s="1"/>
  <c r="AD392" i="34"/>
  <c r="AL383" i="34" s="1"/>
  <c r="W392" i="34"/>
  <c r="W394" i="34" s="1"/>
  <c r="S392" i="34"/>
  <c r="S394" i="34" s="1"/>
  <c r="AJ391" i="34"/>
  <c r="AF391" i="34"/>
  <c r="AJ390" i="34"/>
  <c r="AH390" i="34"/>
  <c r="AF390" i="34"/>
  <c r="Y390" i="34"/>
  <c r="W390" i="34"/>
  <c r="U390" i="34"/>
  <c r="AJ389" i="34"/>
  <c r="AH389" i="34"/>
  <c r="AF389" i="34"/>
  <c r="Y389" i="34"/>
  <c r="W389" i="34"/>
  <c r="U389" i="34"/>
  <c r="S389" i="34"/>
  <c r="S391" i="34" s="1"/>
  <c r="AJ387" i="34"/>
  <c r="AJ395" i="34" s="1"/>
  <c r="AF387" i="34"/>
  <c r="AJ386" i="34"/>
  <c r="AH386" i="34"/>
  <c r="AF386" i="34"/>
  <c r="Y386" i="34"/>
  <c r="W386" i="34"/>
  <c r="U386" i="34"/>
  <c r="H386" i="34"/>
  <c r="B386" i="34"/>
  <c r="AJ385" i="34"/>
  <c r="AH385" i="34"/>
  <c r="AF385" i="34"/>
  <c r="Y385" i="34"/>
  <c r="W385" i="34"/>
  <c r="U385" i="34"/>
  <c r="S385" i="34"/>
  <c r="AJ384" i="34"/>
  <c r="AH384" i="34"/>
  <c r="AF384" i="34"/>
  <c r="Y384" i="34"/>
  <c r="W384" i="34"/>
  <c r="U384" i="34"/>
  <c r="AH383" i="34"/>
  <c r="AA383" i="34"/>
  <c r="Y383" i="34"/>
  <c r="W383" i="34"/>
  <c r="U383" i="34"/>
  <c r="S383" i="34"/>
  <c r="S390" i="34" s="1"/>
  <c r="I382" i="34"/>
  <c r="B382" i="34"/>
  <c r="AD376" i="34"/>
  <c r="AD378" i="34" s="1"/>
  <c r="S376" i="34"/>
  <c r="S378" i="34" s="1"/>
  <c r="S375" i="34"/>
  <c r="AJ374" i="34"/>
  <c r="AH374" i="34"/>
  <c r="AF374" i="34"/>
  <c r="Y374" i="34"/>
  <c r="W374" i="34"/>
  <c r="U374" i="34"/>
  <c r="AJ373" i="34"/>
  <c r="AH373" i="34"/>
  <c r="AF373" i="34"/>
  <c r="Y373" i="34"/>
  <c r="W373" i="34"/>
  <c r="U373" i="34"/>
  <c r="S373" i="34"/>
  <c r="AJ371" i="34"/>
  <c r="AJ370" i="34"/>
  <c r="AH370" i="34"/>
  <c r="AF370" i="34"/>
  <c r="Y370" i="34"/>
  <c r="W370" i="34"/>
  <c r="U370" i="34"/>
  <c r="H370" i="34"/>
  <c r="B370" i="34"/>
  <c r="AJ369" i="34"/>
  <c r="AH369" i="34"/>
  <c r="AF369" i="34"/>
  <c r="Y369" i="34"/>
  <c r="W369" i="34"/>
  <c r="U369" i="34"/>
  <c r="AJ368" i="34"/>
  <c r="AH368" i="34"/>
  <c r="AF368" i="34"/>
  <c r="Y368" i="34"/>
  <c r="W368" i="34"/>
  <c r="U368" i="34"/>
  <c r="AL367" i="34"/>
  <c r="AH367" i="34"/>
  <c r="AF367" i="34"/>
  <c r="AD367" i="34"/>
  <c r="AA367" i="34"/>
  <c r="Y367" i="34"/>
  <c r="W367" i="34"/>
  <c r="U367" i="34"/>
  <c r="S367" i="34"/>
  <c r="S374" i="34" s="1"/>
  <c r="I366" i="34"/>
  <c r="AJ367" i="34" s="1"/>
  <c r="H366" i="34"/>
  <c r="B366" i="34"/>
  <c r="AD362" i="34"/>
  <c r="S362" i="34"/>
  <c r="AH360" i="34"/>
  <c r="AH362" i="34" s="1"/>
  <c r="AF360" i="34"/>
  <c r="AD360" i="34"/>
  <c r="U360" i="34"/>
  <c r="U362" i="34" s="1"/>
  <c r="S360" i="34"/>
  <c r="AA351" i="34" s="1"/>
  <c r="AJ359" i="34"/>
  <c r="AH359" i="34"/>
  <c r="AF359" i="34"/>
  <c r="Y359" i="34"/>
  <c r="AJ358" i="34"/>
  <c r="AH358" i="34"/>
  <c r="AF358" i="34"/>
  <c r="Y358" i="34"/>
  <c r="W358" i="34"/>
  <c r="U358" i="34"/>
  <c r="AJ357" i="34"/>
  <c r="AH357" i="34"/>
  <c r="AF357" i="34"/>
  <c r="Y357" i="34"/>
  <c r="W357" i="34"/>
  <c r="U357" i="34"/>
  <c r="AJ355" i="34"/>
  <c r="AH355" i="34"/>
  <c r="AH363" i="34" s="1"/>
  <c r="AF355" i="34"/>
  <c r="Y355" i="34"/>
  <c r="W355" i="34"/>
  <c r="AJ354" i="34"/>
  <c r="AH354" i="34"/>
  <c r="AF354" i="34"/>
  <c r="Y354" i="34"/>
  <c r="W354" i="34"/>
  <c r="U354" i="34"/>
  <c r="S354" i="34"/>
  <c r="H354" i="34"/>
  <c r="AJ360" i="34" s="1"/>
  <c r="AJ362" i="34" s="1"/>
  <c r="B354" i="34"/>
  <c r="AJ353" i="34"/>
  <c r="AH353" i="34"/>
  <c r="AF353" i="34"/>
  <c r="Y353" i="34"/>
  <c r="W353" i="34"/>
  <c r="U353" i="34"/>
  <c r="AJ352" i="34"/>
  <c r="AH352" i="34"/>
  <c r="AF352" i="34"/>
  <c r="Y352" i="34"/>
  <c r="W352" i="34"/>
  <c r="U352" i="34"/>
  <c r="AL351" i="34"/>
  <c r="AF351" i="34"/>
  <c r="AD351" i="34"/>
  <c r="Y351" i="34"/>
  <c r="W351" i="34"/>
  <c r="U351" i="34"/>
  <c r="S351" i="34"/>
  <c r="S352" i="34" s="1"/>
  <c r="AA357" i="34" s="1"/>
  <c r="I350" i="34"/>
  <c r="AH351" i="34" s="1"/>
  <c r="H350" i="34"/>
  <c r="B350" i="34"/>
  <c r="U347" i="34"/>
  <c r="S346" i="34"/>
  <c r="AA339" i="34" s="1"/>
  <c r="U345" i="34"/>
  <c r="AF344" i="34"/>
  <c r="AD344" i="34"/>
  <c r="AD346" i="34" s="1"/>
  <c r="Y344" i="34"/>
  <c r="Y346" i="34" s="1"/>
  <c r="U344" i="34"/>
  <c r="U346" i="34" s="1"/>
  <c r="S344" i="34"/>
  <c r="Y343" i="34"/>
  <c r="W343" i="34"/>
  <c r="U343" i="34"/>
  <c r="AJ342" i="34"/>
  <c r="AH342" i="34"/>
  <c r="AF342" i="34"/>
  <c r="Y342" i="34"/>
  <c r="W342" i="34"/>
  <c r="U342" i="34"/>
  <c r="AJ341" i="34"/>
  <c r="AH341" i="34"/>
  <c r="AF341" i="34"/>
  <c r="Y341" i="34"/>
  <c r="W341" i="34"/>
  <c r="U341" i="34"/>
  <c r="Y339" i="34"/>
  <c r="Y347" i="34" s="1"/>
  <c r="W339" i="34"/>
  <c r="U339" i="34"/>
  <c r="AJ338" i="34"/>
  <c r="AH338" i="34"/>
  <c r="AF338" i="34"/>
  <c r="Y338" i="34"/>
  <c r="W338" i="34"/>
  <c r="U338" i="34"/>
  <c r="H338" i="34"/>
  <c r="B338" i="34"/>
  <c r="W344" i="34" s="1"/>
  <c r="W346" i="34" s="1"/>
  <c r="AJ337" i="34"/>
  <c r="AH337" i="34"/>
  <c r="AF337" i="34"/>
  <c r="AA337" i="34"/>
  <c r="N334" i="34" s="1"/>
  <c r="Y337" i="34"/>
  <c r="W337" i="34"/>
  <c r="U337" i="34"/>
  <c r="S337" i="34"/>
  <c r="AJ336" i="34"/>
  <c r="AH336" i="34"/>
  <c r="AF336" i="34"/>
  <c r="AA336" i="34"/>
  <c r="Y336" i="34"/>
  <c r="Y345" i="34" s="1"/>
  <c r="W336" i="34"/>
  <c r="W347" i="34" s="1"/>
  <c r="U336" i="34"/>
  <c r="AL335" i="34"/>
  <c r="AA335" i="34"/>
  <c r="Y335" i="34"/>
  <c r="W335" i="34"/>
  <c r="U335" i="34"/>
  <c r="S335" i="34"/>
  <c r="I334" i="34"/>
  <c r="AD335" i="34" s="1"/>
  <c r="B334" i="34"/>
  <c r="Y330" i="34"/>
  <c r="AJ328" i="34"/>
  <c r="AJ330" i="34" s="1"/>
  <c r="AD328" i="34"/>
  <c r="AL319" i="34" s="1"/>
  <c r="Y328" i="34"/>
  <c r="W328" i="34"/>
  <c r="W330" i="34" s="1"/>
  <c r="S328" i="34"/>
  <c r="S330" i="34" s="1"/>
  <c r="AJ327" i="34"/>
  <c r="AF327" i="34"/>
  <c r="W327" i="34"/>
  <c r="U327" i="34"/>
  <c r="AJ326" i="34"/>
  <c r="AH326" i="34"/>
  <c r="AF326" i="34"/>
  <c r="Y326" i="34"/>
  <c r="W326" i="34"/>
  <c r="U326" i="34"/>
  <c r="AJ325" i="34"/>
  <c r="AH325" i="34"/>
  <c r="AF325" i="34"/>
  <c r="Y325" i="34"/>
  <c r="W325" i="34"/>
  <c r="U325" i="34"/>
  <c r="S325" i="34"/>
  <c r="AF323" i="34"/>
  <c r="U323" i="34"/>
  <c r="AJ322" i="34"/>
  <c r="AH322" i="34"/>
  <c r="AF322" i="34"/>
  <c r="Y322" i="34"/>
  <c r="W322" i="34"/>
  <c r="U322" i="34"/>
  <c r="S322" i="34"/>
  <c r="H322" i="34"/>
  <c r="AJ323" i="34" s="1"/>
  <c r="B322" i="34"/>
  <c r="AJ321" i="34"/>
  <c r="AH321" i="34"/>
  <c r="AF321" i="34"/>
  <c r="Y321" i="34"/>
  <c r="W321" i="34"/>
  <c r="U321" i="34"/>
  <c r="AJ320" i="34"/>
  <c r="AJ331" i="34" s="1"/>
  <c r="AH320" i="34"/>
  <c r="AF320" i="34"/>
  <c r="Y320" i="34"/>
  <c r="W320" i="34"/>
  <c r="U320" i="34"/>
  <c r="U331" i="34" s="1"/>
  <c r="S320" i="34"/>
  <c r="AJ319" i="34"/>
  <c r="AH319" i="34"/>
  <c r="AA319" i="34"/>
  <c r="Y319" i="34"/>
  <c r="W319" i="34"/>
  <c r="U319" i="34"/>
  <c r="S319" i="34"/>
  <c r="S326" i="34" s="1"/>
  <c r="I318" i="34"/>
  <c r="AD319" i="34" s="1"/>
  <c r="H318" i="34"/>
  <c r="B318" i="34"/>
  <c r="AJ314" i="34"/>
  <c r="AJ312" i="34"/>
  <c r="AH312" i="34"/>
  <c r="AH314" i="34" s="1"/>
  <c r="AD312" i="34"/>
  <c r="AD314" i="34" s="1"/>
  <c r="S312" i="34"/>
  <c r="S314" i="34" s="1"/>
  <c r="AJ311" i="34"/>
  <c r="Y311" i="34"/>
  <c r="Y315" i="34" s="1"/>
  <c r="AJ310" i="34"/>
  <c r="AH310" i="34"/>
  <c r="AF310" i="34"/>
  <c r="Y310" i="34"/>
  <c r="W310" i="34"/>
  <c r="U310" i="34"/>
  <c r="AJ309" i="34"/>
  <c r="AH309" i="34"/>
  <c r="AF309" i="34"/>
  <c r="Y309" i="34"/>
  <c r="W309" i="34"/>
  <c r="U309" i="34"/>
  <c r="S309" i="34"/>
  <c r="AJ307" i="34"/>
  <c r="AH307" i="34"/>
  <c r="Y307" i="34"/>
  <c r="AJ306" i="34"/>
  <c r="AH306" i="34"/>
  <c r="AF306" i="34"/>
  <c r="Y306" i="34"/>
  <c r="W306" i="34"/>
  <c r="U306" i="34"/>
  <c r="H306" i="34"/>
  <c r="B306" i="34"/>
  <c r="W312" i="34" s="1"/>
  <c r="W314" i="34" s="1"/>
  <c r="AJ305" i="34"/>
  <c r="AH305" i="34"/>
  <c r="AF305" i="34"/>
  <c r="Y305" i="34"/>
  <c r="W305" i="34"/>
  <c r="U305" i="34"/>
  <c r="AJ304" i="34"/>
  <c r="AH304" i="34"/>
  <c r="AF304" i="34"/>
  <c r="Y304" i="34"/>
  <c r="Y313" i="34" s="1"/>
  <c r="W304" i="34"/>
  <c r="U304" i="34"/>
  <c r="AL303" i="34"/>
  <c r="AD303" i="34"/>
  <c r="AA303" i="34"/>
  <c r="Y303" i="34"/>
  <c r="W303" i="34"/>
  <c r="U303" i="34"/>
  <c r="S303" i="34"/>
  <c r="S310" i="34" s="1"/>
  <c r="I302" i="34"/>
  <c r="B302" i="34"/>
  <c r="AD298" i="34"/>
  <c r="AD296" i="34"/>
  <c r="AL287" i="34" s="1"/>
  <c r="Y296" i="34"/>
  <c r="Y298" i="34" s="1"/>
  <c r="S296" i="34"/>
  <c r="S298" i="34" s="1"/>
  <c r="W295" i="34"/>
  <c r="U295" i="34"/>
  <c r="AJ294" i="34"/>
  <c r="AH294" i="34"/>
  <c r="AF294" i="34"/>
  <c r="Y294" i="34"/>
  <c r="W294" i="34"/>
  <c r="U294" i="34"/>
  <c r="AJ293" i="34"/>
  <c r="AH293" i="34"/>
  <c r="AF293" i="34"/>
  <c r="Y293" i="34"/>
  <c r="W293" i="34"/>
  <c r="U293" i="34"/>
  <c r="W291" i="34"/>
  <c r="U291" i="34"/>
  <c r="AJ290" i="34"/>
  <c r="AH290" i="34"/>
  <c r="AF290" i="34"/>
  <c r="Y290" i="34"/>
  <c r="W290" i="34"/>
  <c r="U290" i="34"/>
  <c r="S290" i="34"/>
  <c r="H290" i="34"/>
  <c r="AF295" i="34" s="1"/>
  <c r="B290" i="34"/>
  <c r="W296" i="34" s="1"/>
  <c r="W298" i="34" s="1"/>
  <c r="AJ289" i="34"/>
  <c r="AH289" i="34"/>
  <c r="AF289" i="34"/>
  <c r="Y289" i="34"/>
  <c r="W289" i="34"/>
  <c r="U289" i="34"/>
  <c r="S289" i="34"/>
  <c r="AJ288" i="34"/>
  <c r="AH288" i="34"/>
  <c r="AF288" i="34"/>
  <c r="Y288" i="34"/>
  <c r="W288" i="34"/>
  <c r="W299" i="34" s="1"/>
  <c r="U288" i="34"/>
  <c r="AJ287" i="34"/>
  <c r="Y287" i="34"/>
  <c r="W287" i="34"/>
  <c r="U287" i="34"/>
  <c r="S287" i="34"/>
  <c r="S293" i="34" s="1"/>
  <c r="I286" i="34"/>
  <c r="B286" i="34"/>
  <c r="AD280" i="34"/>
  <c r="AD282" i="34" s="1"/>
  <c r="W280" i="34"/>
  <c r="W282" i="34" s="1"/>
  <c r="S280" i="34"/>
  <c r="S282" i="34" s="1"/>
  <c r="AJ278" i="34"/>
  <c r="AH278" i="34"/>
  <c r="AF278" i="34"/>
  <c r="Y278" i="34"/>
  <c r="W278" i="34"/>
  <c r="U278" i="34"/>
  <c r="AJ277" i="34"/>
  <c r="AH277" i="34"/>
  <c r="AF277" i="34"/>
  <c r="Y277" i="34"/>
  <c r="W277" i="34"/>
  <c r="U277" i="34"/>
  <c r="S277" i="34"/>
  <c r="S279" i="34" s="1"/>
  <c r="U275" i="34"/>
  <c r="AJ274" i="34"/>
  <c r="AH274" i="34"/>
  <c r="AF274" i="34"/>
  <c r="Y274" i="34"/>
  <c r="W274" i="34"/>
  <c r="U274" i="34"/>
  <c r="H274" i="34"/>
  <c r="AJ280" i="34" s="1"/>
  <c r="AJ282" i="34" s="1"/>
  <c r="B274" i="34"/>
  <c r="U279" i="34" s="1"/>
  <c r="AJ273" i="34"/>
  <c r="AH273" i="34"/>
  <c r="AF273" i="34"/>
  <c r="Y273" i="34"/>
  <c r="W273" i="34"/>
  <c r="U273" i="34"/>
  <c r="AJ272" i="34"/>
  <c r="AH272" i="34"/>
  <c r="AF272" i="34"/>
  <c r="Y272" i="34"/>
  <c r="W272" i="34"/>
  <c r="U272" i="34"/>
  <c r="AL271" i="34"/>
  <c r="AA271" i="34"/>
  <c r="Y271" i="34"/>
  <c r="W271" i="34"/>
  <c r="U271" i="34"/>
  <c r="S271" i="34"/>
  <c r="S278" i="34" s="1"/>
  <c r="I270" i="34"/>
  <c r="B270" i="34"/>
  <c r="AF265" i="34"/>
  <c r="AH264" i="34"/>
  <c r="AH266" i="34" s="1"/>
  <c r="AF264" i="34"/>
  <c r="AL256" i="34" s="1"/>
  <c r="AL257" i="34" s="1"/>
  <c r="P254" i="34" s="1"/>
  <c r="AD264" i="34"/>
  <c r="AD266" i="34" s="1"/>
  <c r="S264" i="34"/>
  <c r="S266" i="34" s="1"/>
  <c r="AJ263" i="34"/>
  <c r="AH263" i="34"/>
  <c r="AF263" i="34"/>
  <c r="Y263" i="34"/>
  <c r="AJ262" i="34"/>
  <c r="AH262" i="34"/>
  <c r="AF262" i="34"/>
  <c r="Y262" i="34"/>
  <c r="W262" i="34"/>
  <c r="U262" i="34"/>
  <c r="AJ261" i="34"/>
  <c r="AH261" i="34"/>
  <c r="AF261" i="34"/>
  <c r="Y261" i="34"/>
  <c r="W261" i="34"/>
  <c r="U261" i="34"/>
  <c r="S261" i="34"/>
  <c r="S263" i="34" s="1"/>
  <c r="AJ259" i="34"/>
  <c r="AH259" i="34"/>
  <c r="AH267" i="34" s="1"/>
  <c r="AF259" i="34"/>
  <c r="Y259" i="34"/>
  <c r="AJ258" i="34"/>
  <c r="AH258" i="34"/>
  <c r="AF258" i="34"/>
  <c r="Y258" i="34"/>
  <c r="W258" i="34"/>
  <c r="U258" i="34"/>
  <c r="H258" i="34"/>
  <c r="AJ264" i="34" s="1"/>
  <c r="AJ266" i="34" s="1"/>
  <c r="B258" i="34"/>
  <c r="AJ257" i="34"/>
  <c r="AH257" i="34"/>
  <c r="AF257" i="34"/>
  <c r="AD257" i="34"/>
  <c r="Y257" i="34"/>
  <c r="W257" i="34"/>
  <c r="U257" i="34"/>
  <c r="AJ256" i="34"/>
  <c r="AH256" i="34"/>
  <c r="AF256" i="34"/>
  <c r="AF267" i="34" s="1"/>
  <c r="Y256" i="34"/>
  <c r="W256" i="34"/>
  <c r="U256" i="34"/>
  <c r="AL255" i="34"/>
  <c r="AJ255" i="34"/>
  <c r="AF255" i="34"/>
  <c r="AD255" i="34"/>
  <c r="AD261" i="34" s="1"/>
  <c r="AA255" i="34"/>
  <c r="Y255" i="34"/>
  <c r="W255" i="34"/>
  <c r="U255" i="34"/>
  <c r="S255" i="34"/>
  <c r="S262" i="34" s="1"/>
  <c r="I254" i="34"/>
  <c r="AH255" i="34" s="1"/>
  <c r="H254" i="34"/>
  <c r="B254" i="34"/>
  <c r="AF251" i="34"/>
  <c r="AF250" i="34"/>
  <c r="AF249" i="34"/>
  <c r="AF248" i="34"/>
  <c r="AD248" i="34"/>
  <c r="AD250" i="34" s="1"/>
  <c r="U248" i="34"/>
  <c r="U250" i="34" s="1"/>
  <c r="S248" i="34"/>
  <c r="S250" i="34" s="1"/>
  <c r="AH247" i="34"/>
  <c r="AF247" i="34"/>
  <c r="Y247" i="34"/>
  <c r="W247" i="34"/>
  <c r="AJ246" i="34"/>
  <c r="AH246" i="34"/>
  <c r="AF246" i="34"/>
  <c r="AD246" i="34"/>
  <c r="Y246" i="34"/>
  <c r="W246" i="34"/>
  <c r="U246" i="34"/>
  <c r="S246" i="34"/>
  <c r="AJ245" i="34"/>
  <c r="AH245" i="34"/>
  <c r="AF245" i="34"/>
  <c r="Y245" i="34"/>
  <c r="W245" i="34"/>
  <c r="U245" i="34"/>
  <c r="AH243" i="34"/>
  <c r="AF243" i="34"/>
  <c r="Y243" i="34"/>
  <c r="W243" i="34"/>
  <c r="U243" i="34"/>
  <c r="AJ242" i="34"/>
  <c r="AH242" i="34"/>
  <c r="AF242" i="34"/>
  <c r="Y242" i="34"/>
  <c r="W242" i="34"/>
  <c r="U242" i="34"/>
  <c r="S242" i="34"/>
  <c r="H242" i="34"/>
  <c r="AJ248" i="34" s="1"/>
  <c r="AJ250" i="34" s="1"/>
  <c r="B242" i="34"/>
  <c r="Y248" i="34" s="1"/>
  <c r="Y250" i="34" s="1"/>
  <c r="AJ241" i="34"/>
  <c r="AH241" i="34"/>
  <c r="AF241" i="34"/>
  <c r="Y241" i="34"/>
  <c r="W241" i="34"/>
  <c r="U241" i="34"/>
  <c r="S241" i="34"/>
  <c r="S243" i="34" s="1"/>
  <c r="AA246" i="34" s="1"/>
  <c r="AJ240" i="34"/>
  <c r="AH240" i="34"/>
  <c r="AF240" i="34"/>
  <c r="Y240" i="34"/>
  <c r="W240" i="34"/>
  <c r="W251" i="34" s="1"/>
  <c r="U240" i="34"/>
  <c r="AL239" i="34"/>
  <c r="AJ239" i="34"/>
  <c r="AD239" i="34"/>
  <c r="AD245" i="34" s="1"/>
  <c r="AA239" i="34"/>
  <c r="Y239" i="34"/>
  <c r="W239" i="34"/>
  <c r="U239" i="34"/>
  <c r="S239" i="34"/>
  <c r="S245" i="34" s="1"/>
  <c r="I238" i="34"/>
  <c r="AH239" i="34" s="1"/>
  <c r="B238" i="34"/>
  <c r="AD234" i="34"/>
  <c r="S234" i="34"/>
  <c r="AD232" i="34"/>
  <c r="AL223" i="34" s="1"/>
  <c r="Y232" i="34"/>
  <c r="Y234" i="34" s="1"/>
  <c r="S232" i="34"/>
  <c r="W231" i="34"/>
  <c r="U231" i="34"/>
  <c r="AJ230" i="34"/>
  <c r="AH230" i="34"/>
  <c r="AF230" i="34"/>
  <c r="Y230" i="34"/>
  <c r="W230" i="34"/>
  <c r="U230" i="34"/>
  <c r="AJ229" i="34"/>
  <c r="AH229" i="34"/>
  <c r="AF229" i="34"/>
  <c r="Y229" i="34"/>
  <c r="W229" i="34"/>
  <c r="U229" i="34"/>
  <c r="W227" i="34"/>
  <c r="U227" i="34"/>
  <c r="AJ226" i="34"/>
  <c r="AH226" i="34"/>
  <c r="AF226" i="34"/>
  <c r="Y226" i="34"/>
  <c r="W226" i="34"/>
  <c r="U226" i="34"/>
  <c r="S226" i="34"/>
  <c r="H226" i="34"/>
  <c r="AF227" i="34" s="1"/>
  <c r="B226" i="34"/>
  <c r="W232" i="34" s="1"/>
  <c r="W234" i="34" s="1"/>
  <c r="AJ225" i="34"/>
  <c r="AH225" i="34"/>
  <c r="AF225" i="34"/>
  <c r="Y225" i="34"/>
  <c r="W225" i="34"/>
  <c r="U225" i="34"/>
  <c r="S225" i="34"/>
  <c r="AJ224" i="34"/>
  <c r="AH224" i="34"/>
  <c r="AF224" i="34"/>
  <c r="Y224" i="34"/>
  <c r="W224" i="34"/>
  <c r="W235" i="34" s="1"/>
  <c r="U224" i="34"/>
  <c r="AJ223" i="34"/>
  <c r="AA223" i="34"/>
  <c r="Y223" i="34"/>
  <c r="W223" i="34"/>
  <c r="U223" i="34"/>
  <c r="S223" i="34"/>
  <c r="I222" i="34"/>
  <c r="B222" i="34"/>
  <c r="AH216" i="34"/>
  <c r="AH218" i="34" s="1"/>
  <c r="AD216" i="34"/>
  <c r="AD218" i="34" s="1"/>
  <c r="S216" i="34"/>
  <c r="S218" i="34" s="1"/>
  <c r="AJ214" i="34"/>
  <c r="AH214" i="34"/>
  <c r="AF214" i="34"/>
  <c r="Y214" i="34"/>
  <c r="W214" i="34"/>
  <c r="U214" i="34"/>
  <c r="AJ213" i="34"/>
  <c r="AH213" i="34"/>
  <c r="AF213" i="34"/>
  <c r="Y213" i="34"/>
  <c r="W213" i="34"/>
  <c r="U213" i="34"/>
  <c r="S213" i="34"/>
  <c r="S215" i="34" s="1"/>
  <c r="AJ211" i="34"/>
  <c r="AJ210" i="34"/>
  <c r="AH210" i="34"/>
  <c r="AF210" i="34"/>
  <c r="Y210" i="34"/>
  <c r="W210" i="34"/>
  <c r="U210" i="34"/>
  <c r="H210" i="34"/>
  <c r="B210" i="34"/>
  <c r="AJ209" i="34"/>
  <c r="AH209" i="34"/>
  <c r="AF209" i="34"/>
  <c r="Y209" i="34"/>
  <c r="W209" i="34"/>
  <c r="U209" i="34"/>
  <c r="AJ208" i="34"/>
  <c r="AH208" i="34"/>
  <c r="AF208" i="34"/>
  <c r="Y208" i="34"/>
  <c r="W208" i="34"/>
  <c r="U208" i="34"/>
  <c r="AL207" i="34"/>
  <c r="AH207" i="34"/>
  <c r="AA207" i="34"/>
  <c r="Y207" i="34"/>
  <c r="W207" i="34"/>
  <c r="U207" i="34"/>
  <c r="S207" i="34"/>
  <c r="S214" i="34" s="1"/>
  <c r="I206" i="34"/>
  <c r="H206" i="34"/>
  <c r="B206" i="34"/>
  <c r="W202" i="34"/>
  <c r="AH200" i="34"/>
  <c r="AH202" i="34" s="1"/>
  <c r="AF200" i="34"/>
  <c r="AF202" i="34" s="1"/>
  <c r="AD200" i="34"/>
  <c r="AD202" i="34" s="1"/>
  <c r="AL195" i="34" s="1"/>
  <c r="W200" i="34"/>
  <c r="S200" i="34"/>
  <c r="S202" i="34" s="1"/>
  <c r="AJ199" i="34"/>
  <c r="AH199" i="34"/>
  <c r="AF199" i="34"/>
  <c r="Y199" i="34"/>
  <c r="AJ198" i="34"/>
  <c r="AH198" i="34"/>
  <c r="AF198" i="34"/>
  <c r="Y198" i="34"/>
  <c r="W198" i="34"/>
  <c r="U198" i="34"/>
  <c r="AJ197" i="34"/>
  <c r="AH197" i="34"/>
  <c r="AF197" i="34"/>
  <c r="Y197" i="34"/>
  <c r="W197" i="34"/>
  <c r="U197" i="34"/>
  <c r="S197" i="34"/>
  <c r="S199" i="34" s="1"/>
  <c r="AJ195" i="34"/>
  <c r="AH195" i="34"/>
  <c r="AF195" i="34"/>
  <c r="AJ194" i="34"/>
  <c r="AH194" i="34"/>
  <c r="AF194" i="34"/>
  <c r="Y194" i="34"/>
  <c r="W194" i="34"/>
  <c r="U194" i="34"/>
  <c r="H194" i="34"/>
  <c r="AJ200" i="34" s="1"/>
  <c r="AJ202" i="34" s="1"/>
  <c r="B194" i="34"/>
  <c r="Y195" i="34" s="1"/>
  <c r="AJ193" i="34"/>
  <c r="AH193" i="34"/>
  <c r="AF193" i="34"/>
  <c r="Y193" i="34"/>
  <c r="W193" i="34"/>
  <c r="U193" i="34"/>
  <c r="AL192" i="34"/>
  <c r="AJ192" i="34"/>
  <c r="AH192" i="34"/>
  <c r="AF192" i="34"/>
  <c r="AF203" i="34" s="1"/>
  <c r="Y192" i="34"/>
  <c r="W192" i="34"/>
  <c r="U192" i="34"/>
  <c r="AL191" i="34"/>
  <c r="AJ191" i="34"/>
  <c r="AF191" i="34"/>
  <c r="AD191" i="34"/>
  <c r="AA191" i="34"/>
  <c r="Y191" i="34"/>
  <c r="W191" i="34"/>
  <c r="U191" i="34"/>
  <c r="S191" i="34"/>
  <c r="S198" i="34" s="1"/>
  <c r="I190" i="34"/>
  <c r="AH191" i="34" s="1"/>
  <c r="H190" i="34"/>
  <c r="B190" i="34"/>
  <c r="U186" i="34"/>
  <c r="S186" i="34"/>
  <c r="AF184" i="34"/>
  <c r="AF186" i="34" s="1"/>
  <c r="AD184" i="34"/>
  <c r="AL175" i="34" s="1"/>
  <c r="Y184" i="34"/>
  <c r="Y186" i="34" s="1"/>
  <c r="U184" i="34"/>
  <c r="AA176" i="34" s="1"/>
  <c r="AA177" i="34" s="1"/>
  <c r="N174" i="34" s="1"/>
  <c r="S184" i="34"/>
  <c r="AH183" i="34"/>
  <c r="AF183" i="34"/>
  <c r="Y183" i="34"/>
  <c r="W183" i="34"/>
  <c r="U183" i="34"/>
  <c r="AJ182" i="34"/>
  <c r="AH182" i="34"/>
  <c r="AF182" i="34"/>
  <c r="Y182" i="34"/>
  <c r="W182" i="34"/>
  <c r="U182" i="34"/>
  <c r="S182" i="34"/>
  <c r="AJ181" i="34"/>
  <c r="AH181" i="34"/>
  <c r="AF181" i="34"/>
  <c r="Y181" i="34"/>
  <c r="W181" i="34"/>
  <c r="U181" i="34"/>
  <c r="AH179" i="34"/>
  <c r="AF179" i="34"/>
  <c r="Y179" i="34"/>
  <c r="W179" i="34"/>
  <c r="U179" i="34"/>
  <c r="AJ178" i="34"/>
  <c r="AH178" i="34"/>
  <c r="AF178" i="34"/>
  <c r="AD178" i="34"/>
  <c r="Y178" i="34"/>
  <c r="W178" i="34"/>
  <c r="U178" i="34"/>
  <c r="S178" i="34"/>
  <c r="H178" i="34"/>
  <c r="AJ184" i="34" s="1"/>
  <c r="AJ186" i="34" s="1"/>
  <c r="B178" i="34"/>
  <c r="W184" i="34" s="1"/>
  <c r="W186" i="34" s="1"/>
  <c r="AJ177" i="34"/>
  <c r="AH177" i="34"/>
  <c r="AF177" i="34"/>
  <c r="AD177" i="34"/>
  <c r="Y177" i="34"/>
  <c r="W177" i="34"/>
  <c r="U177" i="34"/>
  <c r="S177" i="34"/>
  <c r="S179" i="34" s="1"/>
  <c r="AA182" i="34" s="1"/>
  <c r="AJ176" i="34"/>
  <c r="AH176" i="34"/>
  <c r="AH187" i="34" s="1"/>
  <c r="AF176" i="34"/>
  <c r="Y176" i="34"/>
  <c r="Y187" i="34" s="1"/>
  <c r="W176" i="34"/>
  <c r="W187" i="34" s="1"/>
  <c r="U176" i="34"/>
  <c r="U187" i="34" s="1"/>
  <c r="AJ175" i="34"/>
  <c r="AD175" i="34"/>
  <c r="AD181" i="34" s="1"/>
  <c r="AA175" i="34"/>
  <c r="Y175" i="34"/>
  <c r="W175" i="34"/>
  <c r="U175" i="34"/>
  <c r="S175" i="34"/>
  <c r="S181" i="34" s="1"/>
  <c r="I174" i="34"/>
  <c r="AH175" i="34" s="1"/>
  <c r="B174" i="34"/>
  <c r="AJ168" i="34"/>
  <c r="AJ170" i="34" s="1"/>
  <c r="AD168" i="34"/>
  <c r="AL159" i="34" s="1"/>
  <c r="S168" i="34"/>
  <c r="S170" i="34" s="1"/>
  <c r="AF167" i="34"/>
  <c r="U167" i="34"/>
  <c r="AJ166" i="34"/>
  <c r="AH166" i="34"/>
  <c r="AF166" i="34"/>
  <c r="Y166" i="34"/>
  <c r="W166" i="34"/>
  <c r="U166" i="34"/>
  <c r="S166" i="34"/>
  <c r="AJ165" i="34"/>
  <c r="AH165" i="34"/>
  <c r="AF165" i="34"/>
  <c r="Y165" i="34"/>
  <c r="W165" i="34"/>
  <c r="U165" i="34"/>
  <c r="AJ162" i="34"/>
  <c r="AH162" i="34"/>
  <c r="AF162" i="34"/>
  <c r="Y162" i="34"/>
  <c r="W162" i="34"/>
  <c r="U162" i="34"/>
  <c r="H162" i="34"/>
  <c r="B162" i="34"/>
  <c r="AJ161" i="34"/>
  <c r="AH161" i="34"/>
  <c r="AF161" i="34"/>
  <c r="Y161" i="34"/>
  <c r="W161" i="34"/>
  <c r="U161" i="34"/>
  <c r="AJ160" i="34"/>
  <c r="AH160" i="34"/>
  <c r="AF160" i="34"/>
  <c r="Y160" i="34"/>
  <c r="W160" i="34"/>
  <c r="U160" i="34"/>
  <c r="AA159" i="34"/>
  <c r="Y159" i="34"/>
  <c r="W159" i="34"/>
  <c r="U159" i="34"/>
  <c r="S159" i="34"/>
  <c r="I158" i="34"/>
  <c r="B158" i="34"/>
  <c r="AD152" i="34"/>
  <c r="AD154" i="34" s="1"/>
  <c r="S152" i="34"/>
  <c r="S154" i="34" s="1"/>
  <c r="S151" i="34"/>
  <c r="AJ150" i="34"/>
  <c r="AH150" i="34"/>
  <c r="AF150" i="34"/>
  <c r="Y150" i="34"/>
  <c r="W150" i="34"/>
  <c r="U150" i="34"/>
  <c r="AJ149" i="34"/>
  <c r="AH149" i="34"/>
  <c r="AF149" i="34"/>
  <c r="Y149" i="34"/>
  <c r="W149" i="34"/>
  <c r="U149" i="34"/>
  <c r="S149" i="34"/>
  <c r="AJ146" i="34"/>
  <c r="AH146" i="34"/>
  <c r="AF146" i="34"/>
  <c r="AD146" i="34"/>
  <c r="Y146" i="34"/>
  <c r="W146" i="34"/>
  <c r="U146" i="34"/>
  <c r="H146" i="34"/>
  <c r="B146" i="34"/>
  <c r="W152" i="34" s="1"/>
  <c r="W154" i="34" s="1"/>
  <c r="AJ145" i="34"/>
  <c r="AH145" i="34"/>
  <c r="AF145" i="34"/>
  <c r="Y145" i="34"/>
  <c r="W145" i="34"/>
  <c r="U145" i="34"/>
  <c r="AJ144" i="34"/>
  <c r="AH144" i="34"/>
  <c r="AF144" i="34"/>
  <c r="AD144" i="34"/>
  <c r="Y144" i="34"/>
  <c r="W144" i="34"/>
  <c r="U144" i="34"/>
  <c r="AL143" i="34"/>
  <c r="AF143" i="34"/>
  <c r="AD143" i="34"/>
  <c r="AD150" i="34" s="1"/>
  <c r="AA143" i="34"/>
  <c r="Y143" i="34"/>
  <c r="W143" i="34"/>
  <c r="U143" i="34"/>
  <c r="S143" i="34"/>
  <c r="S150" i="34" s="1"/>
  <c r="I142" i="34"/>
  <c r="AJ143" i="34" s="1"/>
  <c r="B142" i="34"/>
  <c r="S138" i="34"/>
  <c r="AH136" i="34"/>
  <c r="AH138" i="34" s="1"/>
  <c r="AF136" i="34"/>
  <c r="AL128" i="34" s="1"/>
  <c r="AD136" i="34"/>
  <c r="AD138" i="34" s="1"/>
  <c r="S136" i="34"/>
  <c r="AA127" i="34" s="1"/>
  <c r="AJ135" i="34"/>
  <c r="AH135" i="34"/>
  <c r="AF135" i="34"/>
  <c r="Y135" i="34"/>
  <c r="AJ134" i="34"/>
  <c r="AH134" i="34"/>
  <c r="AF134" i="34"/>
  <c r="AD134" i="34"/>
  <c r="Y134" i="34"/>
  <c r="W134" i="34"/>
  <c r="U134" i="34"/>
  <c r="AJ133" i="34"/>
  <c r="AH133" i="34"/>
  <c r="AF133" i="34"/>
  <c r="Y133" i="34"/>
  <c r="W133" i="34"/>
  <c r="U133" i="34"/>
  <c r="AJ131" i="34"/>
  <c r="AH131" i="34"/>
  <c r="AH139" i="34" s="1"/>
  <c r="AF131" i="34"/>
  <c r="Y131" i="34"/>
  <c r="W131" i="34"/>
  <c r="AJ130" i="34"/>
  <c r="AH130" i="34"/>
  <c r="AF130" i="34"/>
  <c r="Y130" i="34"/>
  <c r="W130" i="34"/>
  <c r="U130" i="34"/>
  <c r="S130" i="34"/>
  <c r="H130" i="34"/>
  <c r="AJ136" i="34" s="1"/>
  <c r="AJ138" i="34" s="1"/>
  <c r="B130" i="34"/>
  <c r="U136" i="34" s="1"/>
  <c r="AJ129" i="34"/>
  <c r="AH129" i="34"/>
  <c r="AF129" i="34"/>
  <c r="Y129" i="34"/>
  <c r="W129" i="34"/>
  <c r="U129" i="34"/>
  <c r="S129" i="34"/>
  <c r="AJ128" i="34"/>
  <c r="AH128" i="34"/>
  <c r="AF128" i="34"/>
  <c r="AF139" i="34" s="1"/>
  <c r="Y128" i="34"/>
  <c r="W128" i="34"/>
  <c r="U128" i="34"/>
  <c r="AL127" i="34"/>
  <c r="AL129" i="34" s="1"/>
  <c r="P126" i="34" s="1"/>
  <c r="AJ127" i="34"/>
  <c r="AF127" i="34"/>
  <c r="AD127" i="34"/>
  <c r="Y127" i="34"/>
  <c r="W127" i="34"/>
  <c r="U127" i="34"/>
  <c r="S127" i="34"/>
  <c r="S134" i="34" s="1"/>
  <c r="I126" i="34"/>
  <c r="AH127" i="34" s="1"/>
  <c r="H126" i="34"/>
  <c r="B126" i="34"/>
  <c r="AD122" i="34"/>
  <c r="S122" i="34"/>
  <c r="AF120" i="34"/>
  <c r="AF122" i="34" s="1"/>
  <c r="AD120" i="34"/>
  <c r="U120" i="34"/>
  <c r="S120" i="34"/>
  <c r="AH119" i="34"/>
  <c r="Y119" i="34"/>
  <c r="AJ118" i="34"/>
  <c r="AH118" i="34"/>
  <c r="AF118" i="34"/>
  <c r="Y118" i="34"/>
  <c r="W118" i="34"/>
  <c r="U118" i="34"/>
  <c r="AJ117" i="34"/>
  <c r="AH117" i="34"/>
  <c r="AF117" i="34"/>
  <c r="Y117" i="34"/>
  <c r="W117" i="34"/>
  <c r="U117" i="34"/>
  <c r="AH115" i="34"/>
  <c r="Y115" i="34"/>
  <c r="AJ114" i="34"/>
  <c r="AH114" i="34"/>
  <c r="AF114" i="34"/>
  <c r="AD114" i="34"/>
  <c r="Y114" i="34"/>
  <c r="W114" i="34"/>
  <c r="U114" i="34"/>
  <c r="H114" i="34"/>
  <c r="AF119" i="34" s="1"/>
  <c r="B114" i="34"/>
  <c r="W119" i="34" s="1"/>
  <c r="AJ113" i="34"/>
  <c r="AH113" i="34"/>
  <c r="AF113" i="34"/>
  <c r="Y113" i="34"/>
  <c r="W113" i="34"/>
  <c r="U113" i="34"/>
  <c r="AJ112" i="34"/>
  <c r="AH112" i="34"/>
  <c r="AF112" i="34"/>
  <c r="Y112" i="34"/>
  <c r="Y123" i="34" s="1"/>
  <c r="W112" i="34"/>
  <c r="U112" i="34"/>
  <c r="AL111" i="34"/>
  <c r="AD111" i="34"/>
  <c r="AD117" i="34" s="1"/>
  <c r="AA111" i="34"/>
  <c r="Y111" i="34"/>
  <c r="W111" i="34"/>
  <c r="U111" i="34"/>
  <c r="S111" i="34"/>
  <c r="S118" i="34" s="1"/>
  <c r="I110" i="34"/>
  <c r="AJ111" i="34" s="1"/>
  <c r="B110" i="34"/>
  <c r="AD104" i="34"/>
  <c r="AL95" i="34" s="1"/>
  <c r="S104" i="34"/>
  <c r="AA95" i="34" s="1"/>
  <c r="AF103" i="34"/>
  <c r="W103" i="34"/>
  <c r="AJ102" i="34"/>
  <c r="AH102" i="34"/>
  <c r="AF102" i="34"/>
  <c r="Y102" i="34"/>
  <c r="W102" i="34"/>
  <c r="U102" i="34"/>
  <c r="AJ101" i="34"/>
  <c r="AH101" i="34"/>
  <c r="AF101" i="34"/>
  <c r="Y101" i="34"/>
  <c r="W101" i="34"/>
  <c r="U101" i="34"/>
  <c r="AJ99" i="34"/>
  <c r="AH99" i="34"/>
  <c r="AF99" i="34"/>
  <c r="W99" i="34"/>
  <c r="AJ98" i="34"/>
  <c r="AH98" i="34"/>
  <c r="AF98" i="34"/>
  <c r="Y98" i="34"/>
  <c r="W98" i="34"/>
  <c r="U98" i="34"/>
  <c r="S98" i="34"/>
  <c r="H98" i="34"/>
  <c r="AJ104" i="34" s="1"/>
  <c r="AJ106" i="34" s="1"/>
  <c r="B98" i="34"/>
  <c r="Y104" i="34" s="1"/>
  <c r="Y106" i="34" s="1"/>
  <c r="AJ97" i="34"/>
  <c r="AH97" i="34"/>
  <c r="AF97" i="34"/>
  <c r="Y97" i="34"/>
  <c r="W97" i="34"/>
  <c r="U97" i="34"/>
  <c r="AJ96" i="34"/>
  <c r="AH96" i="34"/>
  <c r="AF96" i="34"/>
  <c r="Y96" i="34"/>
  <c r="W96" i="34"/>
  <c r="W107" i="34" s="1"/>
  <c r="U96" i="34"/>
  <c r="AJ95" i="34"/>
  <c r="AF95" i="34"/>
  <c r="Y95" i="34"/>
  <c r="W95" i="34"/>
  <c r="U95" i="34"/>
  <c r="S95" i="34"/>
  <c r="S101" i="34" s="1"/>
  <c r="I94" i="34"/>
  <c r="AH95" i="34" s="1"/>
  <c r="H94" i="34"/>
  <c r="B94" i="34"/>
  <c r="Y91" i="34"/>
  <c r="Y90" i="34"/>
  <c r="Y89" i="34"/>
  <c r="AJ88" i="34"/>
  <c r="AJ90" i="34" s="1"/>
  <c r="AD88" i="34"/>
  <c r="AD90" i="34" s="1"/>
  <c r="Y88" i="34"/>
  <c r="U88" i="34"/>
  <c r="U90" i="34" s="1"/>
  <c r="S88" i="34"/>
  <c r="S90" i="34" s="1"/>
  <c r="Y87" i="34"/>
  <c r="U87" i="34"/>
  <c r="AJ86" i="34"/>
  <c r="AH86" i="34"/>
  <c r="AF86" i="34"/>
  <c r="Y86" i="34"/>
  <c r="W86" i="34"/>
  <c r="U86" i="34"/>
  <c r="AJ85" i="34"/>
  <c r="AH85" i="34"/>
  <c r="AF85" i="34"/>
  <c r="Y85" i="34"/>
  <c r="W85" i="34"/>
  <c r="U85" i="34"/>
  <c r="Y83" i="34"/>
  <c r="W83" i="34"/>
  <c r="U83" i="34"/>
  <c r="AJ82" i="34"/>
  <c r="AH82" i="34"/>
  <c r="AF82" i="34"/>
  <c r="Y82" i="34"/>
  <c r="W82" i="34"/>
  <c r="U82" i="34"/>
  <c r="H82" i="34"/>
  <c r="B82" i="34"/>
  <c r="W88" i="34" s="1"/>
  <c r="AJ81" i="34"/>
  <c r="AH81" i="34"/>
  <c r="AF81" i="34"/>
  <c r="Y81" i="34"/>
  <c r="W81" i="34"/>
  <c r="U81" i="34"/>
  <c r="AJ80" i="34"/>
  <c r="AH80" i="34"/>
  <c r="AF80" i="34"/>
  <c r="Y80" i="34"/>
  <c r="W80" i="34"/>
  <c r="U80" i="34"/>
  <c r="U91" i="34" s="1"/>
  <c r="AL79" i="34"/>
  <c r="AH79" i="34"/>
  <c r="AA79" i="34"/>
  <c r="Y79" i="34"/>
  <c r="W79" i="34"/>
  <c r="U79" i="34"/>
  <c r="S79" i="34"/>
  <c r="S85" i="34" s="1"/>
  <c r="I78" i="34"/>
  <c r="B78" i="34"/>
  <c r="AH72" i="34"/>
  <c r="AH74" i="34" s="1"/>
  <c r="AD72" i="34"/>
  <c r="AL63" i="34" s="1"/>
  <c r="S72" i="34"/>
  <c r="AA63" i="34" s="1"/>
  <c r="AJ71" i="34"/>
  <c r="AF71" i="34"/>
  <c r="AJ70" i="34"/>
  <c r="AH70" i="34"/>
  <c r="AF70" i="34"/>
  <c r="Y70" i="34"/>
  <c r="W70" i="34"/>
  <c r="U70" i="34"/>
  <c r="S70" i="34"/>
  <c r="AJ69" i="34"/>
  <c r="AH69" i="34"/>
  <c r="AF69" i="34"/>
  <c r="Y69" i="34"/>
  <c r="W69" i="34"/>
  <c r="U69" i="34"/>
  <c r="S69" i="34"/>
  <c r="S71" i="34" s="1"/>
  <c r="AJ67" i="34"/>
  <c r="AF67" i="34"/>
  <c r="AJ66" i="34"/>
  <c r="AH66" i="34"/>
  <c r="AF66" i="34"/>
  <c r="Y66" i="34"/>
  <c r="W66" i="34"/>
  <c r="U66" i="34"/>
  <c r="H66" i="34"/>
  <c r="AF72" i="34" s="1"/>
  <c r="B66" i="34"/>
  <c r="AJ65" i="34"/>
  <c r="AH65" i="34"/>
  <c r="AF65" i="34"/>
  <c r="Y65" i="34"/>
  <c r="W65" i="34"/>
  <c r="U65" i="34"/>
  <c r="S65" i="34"/>
  <c r="AJ64" i="34"/>
  <c r="AH64" i="34"/>
  <c r="AF64" i="34"/>
  <c r="Y64" i="34"/>
  <c r="W64" i="34"/>
  <c r="U64" i="34"/>
  <c r="AJ63" i="34"/>
  <c r="AF63" i="34"/>
  <c r="Y63" i="34"/>
  <c r="W63" i="34"/>
  <c r="U63" i="34"/>
  <c r="S63" i="34"/>
  <c r="S64" i="34" s="1"/>
  <c r="I62" i="34"/>
  <c r="H62" i="34" s="1"/>
  <c r="B62" i="34"/>
  <c r="AD56" i="34"/>
  <c r="AL47" i="34" s="1"/>
  <c r="Y56" i="34"/>
  <c r="Y58" i="34" s="1"/>
  <c r="S56" i="34"/>
  <c r="S58" i="34" s="1"/>
  <c r="W55" i="34"/>
  <c r="U55" i="34"/>
  <c r="AJ54" i="34"/>
  <c r="AH54" i="34"/>
  <c r="AF54" i="34"/>
  <c r="Y54" i="34"/>
  <c r="W54" i="34"/>
  <c r="U54" i="34"/>
  <c r="AJ53" i="34"/>
  <c r="AH53" i="34"/>
  <c r="AF53" i="34"/>
  <c r="Y53" i="34"/>
  <c r="W53" i="34"/>
  <c r="U53" i="34"/>
  <c r="W51" i="34"/>
  <c r="U51" i="34"/>
  <c r="AJ50" i="34"/>
  <c r="AH50" i="34"/>
  <c r="AF50" i="34"/>
  <c r="Y50" i="34"/>
  <c r="W50" i="34"/>
  <c r="U50" i="34"/>
  <c r="H50" i="34"/>
  <c r="AH56" i="34" s="1"/>
  <c r="AH58" i="34" s="1"/>
  <c r="B50" i="34"/>
  <c r="W56" i="34" s="1"/>
  <c r="W58" i="34" s="1"/>
  <c r="AJ49" i="34"/>
  <c r="AH49" i="34"/>
  <c r="AF49" i="34"/>
  <c r="Y49" i="34"/>
  <c r="W49" i="34"/>
  <c r="U49" i="34"/>
  <c r="AJ48" i="34"/>
  <c r="AH48" i="34"/>
  <c r="AF48" i="34"/>
  <c r="Y48" i="34"/>
  <c r="W48" i="34"/>
  <c r="W59" i="34" s="1"/>
  <c r="U48" i="34"/>
  <c r="U59" i="34" s="1"/>
  <c r="AA47" i="34"/>
  <c r="Y47" i="34"/>
  <c r="W47" i="34"/>
  <c r="U47" i="34"/>
  <c r="S47" i="34"/>
  <c r="S53" i="34" s="1"/>
  <c r="I46" i="34"/>
  <c r="AF47" i="34" s="1"/>
  <c r="B46" i="34"/>
  <c r="AH40" i="34"/>
  <c r="AH42" i="34" s="1"/>
  <c r="AD40" i="34"/>
  <c r="AD42" i="34" s="1"/>
  <c r="S40" i="34"/>
  <c r="S42" i="34" s="1"/>
  <c r="AJ39" i="34"/>
  <c r="AJ38" i="34"/>
  <c r="AH38" i="34"/>
  <c r="AF38" i="34"/>
  <c r="Y38" i="34"/>
  <c r="W38" i="34"/>
  <c r="U38" i="34"/>
  <c r="AJ37" i="34"/>
  <c r="AH37" i="34"/>
  <c r="AF37" i="34"/>
  <c r="Y37" i="34"/>
  <c r="W37" i="34"/>
  <c r="U37" i="34"/>
  <c r="S37" i="34"/>
  <c r="AJ35" i="34"/>
  <c r="AJ34" i="34"/>
  <c r="AH34" i="34"/>
  <c r="AF34" i="34"/>
  <c r="Y34" i="34"/>
  <c r="W34" i="34"/>
  <c r="U34" i="34"/>
  <c r="H34" i="34"/>
  <c r="AF40" i="34" s="1"/>
  <c r="B34" i="34"/>
  <c r="U40" i="34" s="1"/>
  <c r="AJ33" i="34"/>
  <c r="AH33" i="34"/>
  <c r="AF33" i="34"/>
  <c r="Y33" i="34"/>
  <c r="W33" i="34"/>
  <c r="U33" i="34"/>
  <c r="AJ32" i="34"/>
  <c r="AJ43" i="34" s="1"/>
  <c r="AH32" i="34"/>
  <c r="AF32" i="34"/>
  <c r="Y32" i="34"/>
  <c r="W32" i="34"/>
  <c r="U32" i="34"/>
  <c r="AL31" i="34"/>
  <c r="AF31" i="34"/>
  <c r="AA31" i="34"/>
  <c r="Y31" i="34"/>
  <c r="W31" i="34"/>
  <c r="U31" i="34"/>
  <c r="S31" i="34"/>
  <c r="S38" i="34" s="1"/>
  <c r="I30" i="34"/>
  <c r="AD31" i="34" s="1"/>
  <c r="H30" i="34"/>
  <c r="B30" i="34"/>
  <c r="AH24" i="34"/>
  <c r="AH26" i="34" s="1"/>
  <c r="AF24" i="34"/>
  <c r="AF26" i="34" s="1"/>
  <c r="AD24" i="34"/>
  <c r="AD26" i="34" s="1"/>
  <c r="U24" i="34"/>
  <c r="S24" i="34"/>
  <c r="S26" i="34" s="1"/>
  <c r="AJ23" i="34"/>
  <c r="AH23" i="34"/>
  <c r="Y23" i="34"/>
  <c r="AJ22" i="34"/>
  <c r="AH22" i="34"/>
  <c r="AF22" i="34"/>
  <c r="Y22" i="34"/>
  <c r="W22" i="34"/>
  <c r="U22" i="34"/>
  <c r="AJ21" i="34"/>
  <c r="AH21" i="34"/>
  <c r="AF21" i="34"/>
  <c r="Y21" i="34"/>
  <c r="W21" i="34"/>
  <c r="U21" i="34"/>
  <c r="AJ19" i="34"/>
  <c r="AH19" i="34"/>
  <c r="AF19" i="34"/>
  <c r="Y19" i="34"/>
  <c r="AJ18" i="34"/>
  <c r="AH18" i="34"/>
  <c r="AF18" i="34"/>
  <c r="Y18" i="34"/>
  <c r="W18" i="34"/>
  <c r="U18" i="34"/>
  <c r="H18" i="34"/>
  <c r="AF23" i="34" s="1"/>
  <c r="B18" i="34"/>
  <c r="W23" i="34" s="1"/>
  <c r="AJ17" i="34"/>
  <c r="AH17" i="34"/>
  <c r="AF17" i="34"/>
  <c r="Y17" i="34"/>
  <c r="W17" i="34"/>
  <c r="U17" i="34"/>
  <c r="AJ16" i="34"/>
  <c r="AJ27" i="34" s="1"/>
  <c r="AH16" i="34"/>
  <c r="AH27" i="34" s="1"/>
  <c r="AF16" i="34"/>
  <c r="Y16" i="34"/>
  <c r="Y27" i="34" s="1"/>
  <c r="W16" i="34"/>
  <c r="U16" i="34"/>
  <c r="AL15" i="34"/>
  <c r="AJ15" i="34"/>
  <c r="AF15" i="34"/>
  <c r="AD15" i="34"/>
  <c r="AD22" i="34" s="1"/>
  <c r="AA15" i="34"/>
  <c r="Y15" i="34"/>
  <c r="W15" i="34"/>
  <c r="U15" i="34"/>
  <c r="S15" i="34"/>
  <c r="S22" i="34" s="1"/>
  <c r="I14" i="34"/>
  <c r="AH15" i="34" s="1"/>
  <c r="H14" i="34"/>
  <c r="B14" i="34"/>
  <c r="AD504" i="33"/>
  <c r="AL495" i="33" s="1"/>
  <c r="S504" i="33"/>
  <c r="AF503" i="33"/>
  <c r="W503" i="33"/>
  <c r="AJ502" i="33"/>
  <c r="AH502" i="33"/>
  <c r="AF502" i="33"/>
  <c r="Y502" i="33"/>
  <c r="W502" i="33"/>
  <c r="U502" i="33"/>
  <c r="S502" i="33"/>
  <c r="AJ501" i="33"/>
  <c r="AH501" i="33"/>
  <c r="AF501" i="33"/>
  <c r="Y501" i="33"/>
  <c r="W501" i="33"/>
  <c r="U501" i="33"/>
  <c r="AF499" i="33"/>
  <c r="W499" i="33"/>
  <c r="AJ498" i="33"/>
  <c r="AH498" i="33"/>
  <c r="AF498" i="33"/>
  <c r="Y498" i="33"/>
  <c r="W498" i="33"/>
  <c r="U498" i="33"/>
  <c r="H498" i="33"/>
  <c r="AJ504" i="33" s="1"/>
  <c r="AJ506" i="33" s="1"/>
  <c r="B498" i="33"/>
  <c r="Y504" i="33" s="1"/>
  <c r="Y506" i="33" s="1"/>
  <c r="AJ497" i="33"/>
  <c r="AH497" i="33"/>
  <c r="AF497" i="33"/>
  <c r="Y497" i="33"/>
  <c r="W497" i="33"/>
  <c r="U497" i="33"/>
  <c r="S497" i="33"/>
  <c r="AJ496" i="33"/>
  <c r="AH496" i="33"/>
  <c r="AF496" i="33"/>
  <c r="AF507" i="33" s="1"/>
  <c r="Y496" i="33"/>
  <c r="W496" i="33"/>
  <c r="U496" i="33"/>
  <c r="S496" i="33"/>
  <c r="AA501" i="33" s="1"/>
  <c r="AJ495" i="33"/>
  <c r="Y495" i="33"/>
  <c r="W495" i="33"/>
  <c r="U495" i="33"/>
  <c r="S495" i="33"/>
  <c r="S501" i="33" s="1"/>
  <c r="I494" i="33"/>
  <c r="AH495" i="33" s="1"/>
  <c r="B494" i="33"/>
  <c r="Y490" i="33"/>
  <c r="AD488" i="33"/>
  <c r="AL479" i="33" s="1"/>
  <c r="Y488" i="33"/>
  <c r="S488" i="33"/>
  <c r="S490" i="33" s="1"/>
  <c r="W487" i="33"/>
  <c r="U487" i="33"/>
  <c r="AJ486" i="33"/>
  <c r="AH486" i="33"/>
  <c r="AF486" i="33"/>
  <c r="Y486" i="33"/>
  <c r="W486" i="33"/>
  <c r="U486" i="33"/>
  <c r="AJ485" i="33"/>
  <c r="AH485" i="33"/>
  <c r="AF485" i="33"/>
  <c r="Y485" i="33"/>
  <c r="W485" i="33"/>
  <c r="U485" i="33"/>
  <c r="W483" i="33"/>
  <c r="U483" i="33"/>
  <c r="AJ482" i="33"/>
  <c r="AH482" i="33"/>
  <c r="AF482" i="33"/>
  <c r="Y482" i="33"/>
  <c r="W482" i="33"/>
  <c r="U482" i="33"/>
  <c r="H482" i="33"/>
  <c r="B482" i="33"/>
  <c r="W488" i="33" s="1"/>
  <c r="W490" i="33" s="1"/>
  <c r="AJ481" i="33"/>
  <c r="AH481" i="33"/>
  <c r="AF481" i="33"/>
  <c r="Y481" i="33"/>
  <c r="W481" i="33"/>
  <c r="U481" i="33"/>
  <c r="AJ480" i="33"/>
  <c r="AH480" i="33"/>
  <c r="AF480" i="33"/>
  <c r="Y480" i="33"/>
  <c r="W480" i="33"/>
  <c r="W491" i="33" s="1"/>
  <c r="U480" i="33"/>
  <c r="AA479" i="33"/>
  <c r="Y479" i="33"/>
  <c r="W479" i="33"/>
  <c r="U479" i="33"/>
  <c r="S479" i="33"/>
  <c r="S485" i="33" s="1"/>
  <c r="I478" i="33"/>
  <c r="B478" i="33"/>
  <c r="AH472" i="33"/>
  <c r="AH474" i="33" s="1"/>
  <c r="AD472" i="33"/>
  <c r="AL463" i="33" s="1"/>
  <c r="W472" i="33"/>
  <c r="W474" i="33" s="1"/>
  <c r="S472" i="33"/>
  <c r="S474" i="33" s="1"/>
  <c r="AJ471" i="33"/>
  <c r="AJ470" i="33"/>
  <c r="AH470" i="33"/>
  <c r="AF470" i="33"/>
  <c r="Y470" i="33"/>
  <c r="W470" i="33"/>
  <c r="U470" i="33"/>
  <c r="AJ469" i="33"/>
  <c r="AH469" i="33"/>
  <c r="AF469" i="33"/>
  <c r="Y469" i="33"/>
  <c r="W469" i="33"/>
  <c r="U469" i="33"/>
  <c r="S469" i="33"/>
  <c r="S471" i="33" s="1"/>
  <c r="AJ467" i="33"/>
  <c r="AJ466" i="33"/>
  <c r="AH466" i="33"/>
  <c r="AF466" i="33"/>
  <c r="Y466" i="33"/>
  <c r="W466" i="33"/>
  <c r="U466" i="33"/>
  <c r="H466" i="33"/>
  <c r="AF472" i="33" s="1"/>
  <c r="B466" i="33"/>
  <c r="AJ465" i="33"/>
  <c r="AH465" i="33"/>
  <c r="AF465" i="33"/>
  <c r="Y465" i="33"/>
  <c r="W465" i="33"/>
  <c r="U465" i="33"/>
  <c r="AJ464" i="33"/>
  <c r="AH464" i="33"/>
  <c r="AF464" i="33"/>
  <c r="Y464" i="33"/>
  <c r="W464" i="33"/>
  <c r="U464" i="33"/>
  <c r="AF463" i="33"/>
  <c r="AA463" i="33"/>
  <c r="Y463" i="33"/>
  <c r="W463" i="33"/>
  <c r="U463" i="33"/>
  <c r="S463" i="33"/>
  <c r="S470" i="33" s="1"/>
  <c r="I462" i="33"/>
  <c r="AD463" i="33" s="1"/>
  <c r="H462" i="33"/>
  <c r="B462" i="33"/>
  <c r="AF458" i="33"/>
  <c r="AH456" i="33"/>
  <c r="AH458" i="33" s="1"/>
  <c r="AF456" i="33"/>
  <c r="AD456" i="33"/>
  <c r="AD458" i="33" s="1"/>
  <c r="W456" i="33"/>
  <c r="W458" i="33" s="1"/>
  <c r="S456" i="33"/>
  <c r="S458" i="33" s="1"/>
  <c r="AJ455" i="33"/>
  <c r="AH455" i="33"/>
  <c r="Y455" i="33"/>
  <c r="AJ454" i="33"/>
  <c r="AH454" i="33"/>
  <c r="AF454" i="33"/>
  <c r="AD454" i="33"/>
  <c r="Y454" i="33"/>
  <c r="W454" i="33"/>
  <c r="U454" i="33"/>
  <c r="AJ453" i="33"/>
  <c r="AH453" i="33"/>
  <c r="AF453" i="33"/>
  <c r="Y453" i="33"/>
  <c r="W453" i="33"/>
  <c r="U453" i="33"/>
  <c r="AJ451" i="33"/>
  <c r="AH451" i="33"/>
  <c r="Y451" i="33"/>
  <c r="AJ450" i="33"/>
  <c r="AH450" i="33"/>
  <c r="AF450" i="33"/>
  <c r="AD450" i="33"/>
  <c r="Y450" i="33"/>
  <c r="W450" i="33"/>
  <c r="U450" i="33"/>
  <c r="H450" i="33"/>
  <c r="AF455" i="33" s="1"/>
  <c r="B450" i="33"/>
  <c r="U456" i="33" s="1"/>
  <c r="AJ449" i="33"/>
  <c r="AH449" i="33"/>
  <c r="AF449" i="33"/>
  <c r="AD449" i="33"/>
  <c r="Y449" i="33"/>
  <c r="W449" i="33"/>
  <c r="U449" i="33"/>
  <c r="AJ448" i="33"/>
  <c r="AJ459" i="33" s="1"/>
  <c r="AH448" i="33"/>
  <c r="AH457" i="33" s="1"/>
  <c r="AF448" i="33"/>
  <c r="AD448" i="33"/>
  <c r="Y448" i="33"/>
  <c r="W448" i="33"/>
  <c r="U448" i="33"/>
  <c r="AL447" i="33"/>
  <c r="AF447" i="33"/>
  <c r="AD447" i="33"/>
  <c r="AD453" i="33" s="1"/>
  <c r="AA447" i="33"/>
  <c r="Y447" i="33"/>
  <c r="W447" i="33"/>
  <c r="U447" i="33"/>
  <c r="S447" i="33"/>
  <c r="I446" i="33"/>
  <c r="AJ447" i="33" s="1"/>
  <c r="H446" i="33"/>
  <c r="B446" i="33"/>
  <c r="U443" i="33"/>
  <c r="AF442" i="33"/>
  <c r="U441" i="33"/>
  <c r="AF440" i="33"/>
  <c r="AD440" i="33"/>
  <c r="AD442" i="33" s="1"/>
  <c r="Y440" i="33"/>
  <c r="Y442" i="33" s="1"/>
  <c r="U440" i="33"/>
  <c r="S440" i="33"/>
  <c r="S442" i="33" s="1"/>
  <c r="AH439" i="33"/>
  <c r="Y439" i="33"/>
  <c r="W439" i="33"/>
  <c r="U439" i="33"/>
  <c r="AJ438" i="33"/>
  <c r="AH438" i="33"/>
  <c r="AF438" i="33"/>
  <c r="Y438" i="33"/>
  <c r="W438" i="33"/>
  <c r="U438" i="33"/>
  <c r="AJ437" i="33"/>
  <c r="AH437" i="33"/>
  <c r="AF437" i="33"/>
  <c r="Y437" i="33"/>
  <c r="W437" i="33"/>
  <c r="U437" i="33"/>
  <c r="AH435" i="33"/>
  <c r="Y435" i="33"/>
  <c r="W435" i="33"/>
  <c r="U435" i="33"/>
  <c r="AJ434" i="33"/>
  <c r="AH434" i="33"/>
  <c r="AF434" i="33"/>
  <c r="Y434" i="33"/>
  <c r="W434" i="33"/>
  <c r="U434" i="33"/>
  <c r="H434" i="33"/>
  <c r="AF439" i="33" s="1"/>
  <c r="B434" i="33"/>
  <c r="W440" i="33" s="1"/>
  <c r="W442" i="33" s="1"/>
  <c r="AJ433" i="33"/>
  <c r="AH433" i="33"/>
  <c r="AF433" i="33"/>
  <c r="Y433" i="33"/>
  <c r="W433" i="33"/>
  <c r="U433" i="33"/>
  <c r="AJ432" i="33"/>
  <c r="AH432" i="33"/>
  <c r="AH443" i="33" s="1"/>
  <c r="AF432" i="33"/>
  <c r="Y432" i="33"/>
  <c r="Y443" i="33" s="1"/>
  <c r="W432" i="33"/>
  <c r="W443" i="33" s="1"/>
  <c r="U432" i="33"/>
  <c r="AL431" i="33"/>
  <c r="AD431" i="33"/>
  <c r="AA431" i="33"/>
  <c r="Y431" i="33"/>
  <c r="W431" i="33"/>
  <c r="U431" i="33"/>
  <c r="S431" i="33"/>
  <c r="S438" i="33" s="1"/>
  <c r="I430" i="33"/>
  <c r="AJ431" i="33" s="1"/>
  <c r="B430" i="33"/>
  <c r="AD424" i="33"/>
  <c r="AL415" i="33" s="1"/>
  <c r="S424" i="33"/>
  <c r="AF423" i="33"/>
  <c r="W423" i="33"/>
  <c r="AJ422" i="33"/>
  <c r="AH422" i="33"/>
  <c r="AF422" i="33"/>
  <c r="Y422" i="33"/>
  <c r="W422" i="33"/>
  <c r="U422" i="33"/>
  <c r="AJ421" i="33"/>
  <c r="AH421" i="33"/>
  <c r="AF421" i="33"/>
  <c r="Y421" i="33"/>
  <c r="W421" i="33"/>
  <c r="U421" i="33"/>
  <c r="AF419" i="33"/>
  <c r="W419" i="33"/>
  <c r="AJ418" i="33"/>
  <c r="AH418" i="33"/>
  <c r="AF418" i="33"/>
  <c r="Y418" i="33"/>
  <c r="W418" i="33"/>
  <c r="U418" i="33"/>
  <c r="H418" i="33"/>
  <c r="AJ424" i="33" s="1"/>
  <c r="AJ426" i="33" s="1"/>
  <c r="B418" i="33"/>
  <c r="Y424" i="33" s="1"/>
  <c r="Y426" i="33" s="1"/>
  <c r="AJ417" i="33"/>
  <c r="AH417" i="33"/>
  <c r="AF417" i="33"/>
  <c r="Y417" i="33"/>
  <c r="W417" i="33"/>
  <c r="U417" i="33"/>
  <c r="S417" i="33"/>
  <c r="AJ416" i="33"/>
  <c r="AH416" i="33"/>
  <c r="AF416" i="33"/>
  <c r="Y416" i="33"/>
  <c r="W416" i="33"/>
  <c r="U416" i="33"/>
  <c r="AF415" i="33"/>
  <c r="Y415" i="33"/>
  <c r="W415" i="33"/>
  <c r="U415" i="33"/>
  <c r="S415" i="33"/>
  <c r="I414" i="33"/>
  <c r="B414" i="33"/>
  <c r="U409" i="33"/>
  <c r="AF408" i="33"/>
  <c r="AF410" i="33" s="1"/>
  <c r="AD408" i="33"/>
  <c r="AD410" i="33" s="1"/>
  <c r="U408" i="33"/>
  <c r="U410" i="33" s="1"/>
  <c r="S408" i="33"/>
  <c r="S410" i="33" s="1"/>
  <c r="AH407" i="33"/>
  <c r="U407" i="33"/>
  <c r="AJ406" i="33"/>
  <c r="AH406" i="33"/>
  <c r="AF406" i="33"/>
  <c r="Y406" i="33"/>
  <c r="W406" i="33"/>
  <c r="U406" i="33"/>
  <c r="AJ405" i="33"/>
  <c r="AH405" i="33"/>
  <c r="AF405" i="33"/>
  <c r="Y405" i="33"/>
  <c r="W405" i="33"/>
  <c r="U405" i="33"/>
  <c r="W403" i="33"/>
  <c r="W411" i="33" s="1"/>
  <c r="U403" i="33"/>
  <c r="U411" i="33" s="1"/>
  <c r="AJ402" i="33"/>
  <c r="AH402" i="33"/>
  <c r="AF402" i="33"/>
  <c r="Y402" i="33"/>
  <c r="W402" i="33"/>
  <c r="U402" i="33"/>
  <c r="H402" i="33"/>
  <c r="B402" i="33"/>
  <c r="W407" i="33" s="1"/>
  <c r="AJ401" i="33"/>
  <c r="AH401" i="33"/>
  <c r="AF401" i="33"/>
  <c r="Y401" i="33"/>
  <c r="W401" i="33"/>
  <c r="U401" i="33"/>
  <c r="S401" i="33"/>
  <c r="AJ400" i="33"/>
  <c r="AH400" i="33"/>
  <c r="AF400" i="33"/>
  <c r="Y400" i="33"/>
  <c r="W400" i="33"/>
  <c r="U400" i="33"/>
  <c r="AL399" i="33"/>
  <c r="AJ399" i="33"/>
  <c r="AA399" i="33"/>
  <c r="Y399" i="33"/>
  <c r="W399" i="33"/>
  <c r="U399" i="33"/>
  <c r="S399" i="33"/>
  <c r="I398" i="33"/>
  <c r="B398" i="33"/>
  <c r="AH392" i="33"/>
  <c r="AH394" i="33" s="1"/>
  <c r="AD392" i="33"/>
  <c r="AL383" i="33" s="1"/>
  <c r="S392" i="33"/>
  <c r="S394" i="33" s="1"/>
  <c r="AJ391" i="33"/>
  <c r="AJ390" i="33"/>
  <c r="AH390" i="33"/>
  <c r="AF390" i="33"/>
  <c r="Y390" i="33"/>
  <c r="W390" i="33"/>
  <c r="U390" i="33"/>
  <c r="AJ389" i="33"/>
  <c r="AH389" i="33"/>
  <c r="AF389" i="33"/>
  <c r="Y389" i="33"/>
  <c r="W389" i="33"/>
  <c r="U389" i="33"/>
  <c r="S389" i="33"/>
  <c r="S391" i="33" s="1"/>
  <c r="AJ387" i="33"/>
  <c r="AJ386" i="33"/>
  <c r="AH386" i="33"/>
  <c r="AF386" i="33"/>
  <c r="Y386" i="33"/>
  <c r="W386" i="33"/>
  <c r="U386" i="33"/>
  <c r="H386" i="33"/>
  <c r="B386" i="33"/>
  <c r="AJ385" i="33"/>
  <c r="AH385" i="33"/>
  <c r="AF385" i="33"/>
  <c r="Y385" i="33"/>
  <c r="W385" i="33"/>
  <c r="U385" i="33"/>
  <c r="AJ384" i="33"/>
  <c r="AH384" i="33"/>
  <c r="AF384" i="33"/>
  <c r="Y384" i="33"/>
  <c r="W384" i="33"/>
  <c r="U384" i="33"/>
  <c r="AA383" i="33"/>
  <c r="Y383" i="33"/>
  <c r="W383" i="33"/>
  <c r="U383" i="33"/>
  <c r="S383" i="33"/>
  <c r="S390" i="33" s="1"/>
  <c r="I382" i="33"/>
  <c r="H382" i="33" s="1"/>
  <c r="B382" i="33"/>
  <c r="U378" i="33"/>
  <c r="AH376" i="33"/>
  <c r="AH378" i="33" s="1"/>
  <c r="AF376" i="33"/>
  <c r="AD376" i="33"/>
  <c r="AD378" i="33" s="1"/>
  <c r="W376" i="33"/>
  <c r="W378" i="33" s="1"/>
  <c r="U376" i="33"/>
  <c r="S376" i="33"/>
  <c r="S378" i="33" s="1"/>
  <c r="AJ375" i="33"/>
  <c r="AH375" i="33"/>
  <c r="Y375" i="33"/>
  <c r="AJ374" i="33"/>
  <c r="AH374" i="33"/>
  <c r="AF374" i="33"/>
  <c r="Y374" i="33"/>
  <c r="W374" i="33"/>
  <c r="U374" i="33"/>
  <c r="AJ373" i="33"/>
  <c r="AH373" i="33"/>
  <c r="AF373" i="33"/>
  <c r="Y373" i="33"/>
  <c r="W373" i="33"/>
  <c r="U373" i="33"/>
  <c r="S373" i="33"/>
  <c r="S375" i="33" s="1"/>
  <c r="AJ371" i="33"/>
  <c r="AH371" i="33"/>
  <c r="Y371" i="33"/>
  <c r="AJ370" i="33"/>
  <c r="AH370" i="33"/>
  <c r="AF370" i="33"/>
  <c r="Y370" i="33"/>
  <c r="W370" i="33"/>
  <c r="U370" i="33"/>
  <c r="H370" i="33"/>
  <c r="AF375" i="33" s="1"/>
  <c r="B370" i="33"/>
  <c r="AJ369" i="33"/>
  <c r="AH369" i="33"/>
  <c r="AF369" i="33"/>
  <c r="AD369" i="33"/>
  <c r="Y369" i="33"/>
  <c r="W369" i="33"/>
  <c r="U369" i="33"/>
  <c r="AJ368" i="33"/>
  <c r="AJ379" i="33" s="1"/>
  <c r="AH368" i="33"/>
  <c r="AF368" i="33"/>
  <c r="Y368" i="33"/>
  <c r="W368" i="33"/>
  <c r="U368" i="33"/>
  <c r="AL367" i="33"/>
  <c r="AF367" i="33"/>
  <c r="AD367" i="33"/>
  <c r="AA367" i="33"/>
  <c r="Y367" i="33"/>
  <c r="W367" i="33"/>
  <c r="U367" i="33"/>
  <c r="S367" i="33"/>
  <c r="S374" i="33" s="1"/>
  <c r="I366" i="33"/>
  <c r="AJ367" i="33" s="1"/>
  <c r="H366" i="33"/>
  <c r="B366" i="33"/>
  <c r="AH360" i="33"/>
  <c r="AH362" i="33" s="1"/>
  <c r="AF360" i="33"/>
  <c r="AF362" i="33" s="1"/>
  <c r="AD360" i="33"/>
  <c r="S360" i="33"/>
  <c r="S362" i="33" s="1"/>
  <c r="AJ359" i="33"/>
  <c r="AH359" i="33"/>
  <c r="AF359" i="33"/>
  <c r="AJ358" i="33"/>
  <c r="AH358" i="33"/>
  <c r="AF358" i="33"/>
  <c r="Y358" i="33"/>
  <c r="W358" i="33"/>
  <c r="U358" i="33"/>
  <c r="AJ357" i="33"/>
  <c r="AH357" i="33"/>
  <c r="AF357" i="33"/>
  <c r="Y357" i="33"/>
  <c r="W357" i="33"/>
  <c r="U357" i="33"/>
  <c r="AJ355" i="33"/>
  <c r="AH355" i="33"/>
  <c r="AH363" i="33" s="1"/>
  <c r="AF355" i="33"/>
  <c r="AJ354" i="33"/>
  <c r="AH354" i="33"/>
  <c r="AF354" i="33"/>
  <c r="AD354" i="33"/>
  <c r="Y354" i="33"/>
  <c r="W354" i="33"/>
  <c r="U354" i="33"/>
  <c r="H354" i="33"/>
  <c r="AJ360" i="33" s="1"/>
  <c r="AJ362" i="33" s="1"/>
  <c r="B354" i="33"/>
  <c r="AJ353" i="33"/>
  <c r="AH353" i="33"/>
  <c r="AF353" i="33"/>
  <c r="AD353" i="33"/>
  <c r="AD355" i="33" s="1"/>
  <c r="AL358" i="33" s="1"/>
  <c r="Y353" i="33"/>
  <c r="W353" i="33"/>
  <c r="U353" i="33"/>
  <c r="AJ352" i="33"/>
  <c r="AH352" i="33"/>
  <c r="AF352" i="33"/>
  <c r="AD352" i="33"/>
  <c r="Y352" i="33"/>
  <c r="W352" i="33"/>
  <c r="U352" i="33"/>
  <c r="AJ351" i="33"/>
  <c r="AF351" i="33"/>
  <c r="AD351" i="33"/>
  <c r="AD357" i="33" s="1"/>
  <c r="AA351" i="33"/>
  <c r="Y351" i="33"/>
  <c r="W351" i="33"/>
  <c r="U351" i="33"/>
  <c r="S351" i="33"/>
  <c r="I350" i="33"/>
  <c r="AH351" i="33" s="1"/>
  <c r="H350" i="33"/>
  <c r="B350" i="33"/>
  <c r="AF345" i="33"/>
  <c r="AJ344" i="33"/>
  <c r="AJ346" i="33" s="1"/>
  <c r="AF344" i="33"/>
  <c r="AF346" i="33" s="1"/>
  <c r="AD344" i="33"/>
  <c r="AD346" i="33" s="1"/>
  <c r="Y344" i="33"/>
  <c r="Y346" i="33" s="1"/>
  <c r="U344" i="33"/>
  <c r="U346" i="33" s="1"/>
  <c r="S344" i="33"/>
  <c r="S346" i="33" s="1"/>
  <c r="AH343" i="33"/>
  <c r="AF343" i="33"/>
  <c r="Y343" i="33"/>
  <c r="W343" i="33"/>
  <c r="U343" i="33"/>
  <c r="AJ342" i="33"/>
  <c r="AH342" i="33"/>
  <c r="AF342" i="33"/>
  <c r="Y342" i="33"/>
  <c r="W342" i="33"/>
  <c r="U342" i="33"/>
  <c r="AJ341" i="33"/>
  <c r="AH341" i="33"/>
  <c r="AF341" i="33"/>
  <c r="AD341" i="33"/>
  <c r="Y341" i="33"/>
  <c r="W341" i="33"/>
  <c r="U341" i="33"/>
  <c r="AF339" i="33"/>
  <c r="AF347" i="33" s="1"/>
  <c r="Y339" i="33"/>
  <c r="W339" i="33"/>
  <c r="U339" i="33"/>
  <c r="AJ338" i="33"/>
  <c r="AH338" i="33"/>
  <c r="AF338" i="33"/>
  <c r="AD338" i="33"/>
  <c r="AD339" i="33" s="1"/>
  <c r="Y338" i="33"/>
  <c r="W338" i="33"/>
  <c r="U338" i="33"/>
  <c r="S338" i="33"/>
  <c r="H338" i="33"/>
  <c r="B338" i="33"/>
  <c r="W344" i="33" s="1"/>
  <c r="W346" i="33" s="1"/>
  <c r="AJ337" i="33"/>
  <c r="AH337" i="33"/>
  <c r="AF337" i="33"/>
  <c r="AD337" i="33"/>
  <c r="Y337" i="33"/>
  <c r="W337" i="33"/>
  <c r="U337" i="33"/>
  <c r="S337" i="33"/>
  <c r="S339" i="33" s="1"/>
  <c r="AA342" i="33" s="1"/>
  <c r="AJ336" i="33"/>
  <c r="AL341" i="33" s="1"/>
  <c r="AH336" i="33"/>
  <c r="AF336" i="33"/>
  <c r="AD336" i="33"/>
  <c r="AA336" i="33"/>
  <c r="Y336" i="33"/>
  <c r="Y347" i="33" s="1"/>
  <c r="W336" i="33"/>
  <c r="U336" i="33"/>
  <c r="S336" i="33"/>
  <c r="AL335" i="33"/>
  <c r="AJ335" i="33"/>
  <c r="AH335" i="33"/>
  <c r="AD335" i="33"/>
  <c r="AD342" i="33" s="1"/>
  <c r="Y335" i="33"/>
  <c r="W335" i="33"/>
  <c r="U335" i="33"/>
  <c r="S335" i="33"/>
  <c r="S341" i="33" s="1"/>
  <c r="I334" i="33"/>
  <c r="B334" i="33"/>
  <c r="AH330" i="33"/>
  <c r="AD328" i="33"/>
  <c r="AL319" i="33" s="1"/>
  <c r="S328" i="33"/>
  <c r="AJ326" i="33"/>
  <c r="AH326" i="33"/>
  <c r="AF326" i="33"/>
  <c r="Y326" i="33"/>
  <c r="W326" i="33"/>
  <c r="U326" i="33"/>
  <c r="S326" i="33"/>
  <c r="S327" i="33" s="1"/>
  <c r="AJ325" i="33"/>
  <c r="AH325" i="33"/>
  <c r="AF325" i="33"/>
  <c r="AD325" i="33"/>
  <c r="Y325" i="33"/>
  <c r="W325" i="33"/>
  <c r="U325" i="33"/>
  <c r="W323" i="33"/>
  <c r="AJ322" i="33"/>
  <c r="AH322" i="33"/>
  <c r="AF322" i="33"/>
  <c r="Y322" i="33"/>
  <c r="W322" i="33"/>
  <c r="U322" i="33"/>
  <c r="S322" i="33"/>
  <c r="H322" i="33"/>
  <c r="AH328" i="33" s="1"/>
  <c r="B322" i="33"/>
  <c r="W328" i="33" s="1"/>
  <c r="W330" i="33" s="1"/>
  <c r="AJ321" i="33"/>
  <c r="AH321" i="33"/>
  <c r="AF321" i="33"/>
  <c r="Y321" i="33"/>
  <c r="W321" i="33"/>
  <c r="U321" i="33"/>
  <c r="AJ320" i="33"/>
  <c r="AH320" i="33"/>
  <c r="AF320" i="33"/>
  <c r="Y320" i="33"/>
  <c r="W320" i="33"/>
  <c r="U320" i="33"/>
  <c r="S320" i="33"/>
  <c r="AJ319" i="33"/>
  <c r="AH319" i="33"/>
  <c r="AF319" i="33"/>
  <c r="Y319" i="33"/>
  <c r="W319" i="33"/>
  <c r="U319" i="33"/>
  <c r="S319" i="33"/>
  <c r="S325" i="33" s="1"/>
  <c r="I318" i="33"/>
  <c r="AD319" i="33" s="1"/>
  <c r="H318" i="33"/>
  <c r="B318" i="33"/>
  <c r="AJ312" i="33"/>
  <c r="AJ314" i="33" s="1"/>
  <c r="AH312" i="33"/>
  <c r="AH314" i="33" s="1"/>
  <c r="AF312" i="33"/>
  <c r="AF314" i="33" s="1"/>
  <c r="AD312" i="33"/>
  <c r="AD314" i="33" s="1"/>
  <c r="W312" i="33"/>
  <c r="W314" i="33" s="1"/>
  <c r="S312" i="33"/>
  <c r="S314" i="33" s="1"/>
  <c r="AJ311" i="33"/>
  <c r="AH311" i="33"/>
  <c r="Y311" i="33"/>
  <c r="AJ310" i="33"/>
  <c r="AH310" i="33"/>
  <c r="AF310" i="33"/>
  <c r="Y310" i="33"/>
  <c r="W310" i="33"/>
  <c r="U310" i="33"/>
  <c r="AJ309" i="33"/>
  <c r="AH309" i="33"/>
  <c r="AF309" i="33"/>
  <c r="Y309" i="33"/>
  <c r="W309" i="33"/>
  <c r="U309" i="33"/>
  <c r="S309" i="33"/>
  <c r="AJ307" i="33"/>
  <c r="AJ315" i="33" s="1"/>
  <c r="AH307" i="33"/>
  <c r="U307" i="33"/>
  <c r="AJ306" i="33"/>
  <c r="AH306" i="33"/>
  <c r="AF306" i="33"/>
  <c r="Y306" i="33"/>
  <c r="W306" i="33"/>
  <c r="U306" i="33"/>
  <c r="H306" i="33"/>
  <c r="B306" i="33"/>
  <c r="AJ305" i="33"/>
  <c r="AH305" i="33"/>
  <c r="AF305" i="33"/>
  <c r="Y305" i="33"/>
  <c r="W305" i="33"/>
  <c r="U305" i="33"/>
  <c r="AJ304" i="33"/>
  <c r="AH304" i="33"/>
  <c r="AF304" i="33"/>
  <c r="Y304" i="33"/>
  <c r="W304" i="33"/>
  <c r="U304" i="33"/>
  <c r="AL303" i="33"/>
  <c r="AA303" i="33"/>
  <c r="Y303" i="33"/>
  <c r="W303" i="33"/>
  <c r="U303" i="33"/>
  <c r="S303" i="33"/>
  <c r="S310" i="33" s="1"/>
  <c r="I302" i="33"/>
  <c r="B302" i="33"/>
  <c r="W298" i="33"/>
  <c r="AH296" i="33"/>
  <c r="AH298" i="33" s="1"/>
  <c r="AF296" i="33"/>
  <c r="AF298" i="33" s="1"/>
  <c r="AD296" i="33"/>
  <c r="AD298" i="33" s="1"/>
  <c r="S296" i="33"/>
  <c r="S298" i="33" s="1"/>
  <c r="AJ295" i="33"/>
  <c r="AH295" i="33"/>
  <c r="AF295" i="33"/>
  <c r="W295" i="33"/>
  <c r="AJ294" i="33"/>
  <c r="AH294" i="33"/>
  <c r="AF294" i="33"/>
  <c r="Y294" i="33"/>
  <c r="W294" i="33"/>
  <c r="U294" i="33"/>
  <c r="AJ293" i="33"/>
  <c r="AH293" i="33"/>
  <c r="AF293" i="33"/>
  <c r="Y293" i="33"/>
  <c r="W293" i="33"/>
  <c r="U293" i="33"/>
  <c r="AJ291" i="33"/>
  <c r="AH291" i="33"/>
  <c r="AF291" i="33"/>
  <c r="AF297" i="33" s="1"/>
  <c r="AJ290" i="33"/>
  <c r="AH290" i="33"/>
  <c r="AF290" i="33"/>
  <c r="AD290" i="33"/>
  <c r="Y290" i="33"/>
  <c r="W290" i="33"/>
  <c r="U290" i="33"/>
  <c r="H290" i="33"/>
  <c r="AJ296" i="33" s="1"/>
  <c r="AJ298" i="33" s="1"/>
  <c r="B290" i="33"/>
  <c r="W296" i="33" s="1"/>
  <c r="AJ289" i="33"/>
  <c r="AH289" i="33"/>
  <c r="AF289" i="33"/>
  <c r="AD289" i="33"/>
  <c r="AD291" i="33" s="1"/>
  <c r="Y289" i="33"/>
  <c r="W289" i="33"/>
  <c r="U289" i="33"/>
  <c r="AL288" i="33"/>
  <c r="AJ288" i="33"/>
  <c r="AH288" i="33"/>
  <c r="AF288" i="33"/>
  <c r="AD288" i="33"/>
  <c r="Y288" i="33"/>
  <c r="W288" i="33"/>
  <c r="U288" i="33"/>
  <c r="AL287" i="33"/>
  <c r="AL289" i="33" s="1"/>
  <c r="P286" i="33" s="1"/>
  <c r="AJ287" i="33"/>
  <c r="AF287" i="33"/>
  <c r="AD287" i="33"/>
  <c r="AD293" i="33" s="1"/>
  <c r="AA287" i="33"/>
  <c r="Y287" i="33"/>
  <c r="W287" i="33"/>
  <c r="U287" i="33"/>
  <c r="S287" i="33"/>
  <c r="S288" i="33" s="1"/>
  <c r="I286" i="33"/>
  <c r="AH287" i="33" s="1"/>
  <c r="H286" i="33"/>
  <c r="B286" i="33"/>
  <c r="AJ282" i="33"/>
  <c r="U282" i="33"/>
  <c r="AJ280" i="33"/>
  <c r="AF280" i="33"/>
  <c r="AF282" i="33" s="1"/>
  <c r="AD280" i="33"/>
  <c r="AD282" i="33" s="1"/>
  <c r="Y280" i="33"/>
  <c r="Y282" i="33" s="1"/>
  <c r="U280" i="33"/>
  <c r="S280" i="33"/>
  <c r="S282" i="33" s="1"/>
  <c r="AH279" i="33"/>
  <c r="AF279" i="33"/>
  <c r="Y279" i="33"/>
  <c r="W279" i="33"/>
  <c r="U279" i="33"/>
  <c r="AJ278" i="33"/>
  <c r="AH278" i="33"/>
  <c r="AF278" i="33"/>
  <c r="Y278" i="33"/>
  <c r="W278" i="33"/>
  <c r="U278" i="33"/>
  <c r="AJ277" i="33"/>
  <c r="AH277" i="33"/>
  <c r="AF277" i="33"/>
  <c r="AD277" i="33"/>
  <c r="Y277" i="33"/>
  <c r="W277" i="33"/>
  <c r="U277" i="33"/>
  <c r="AF275" i="33"/>
  <c r="AF283" i="33" s="1"/>
  <c r="Y275" i="33"/>
  <c r="W275" i="33"/>
  <c r="U275" i="33"/>
  <c r="AJ274" i="33"/>
  <c r="AH274" i="33"/>
  <c r="AF274" i="33"/>
  <c r="AD274" i="33"/>
  <c r="Y274" i="33"/>
  <c r="W274" i="33"/>
  <c r="U274" i="33"/>
  <c r="S274" i="33"/>
  <c r="H274" i="33"/>
  <c r="B274" i="33"/>
  <c r="W280" i="33" s="1"/>
  <c r="W282" i="33" s="1"/>
  <c r="AJ273" i="33"/>
  <c r="AH273" i="33"/>
  <c r="AF273" i="33"/>
  <c r="AD273" i="33"/>
  <c r="AD275" i="33" s="1"/>
  <c r="Y273" i="33"/>
  <c r="W273" i="33"/>
  <c r="U273" i="33"/>
  <c r="S273" i="33"/>
  <c r="S275" i="33" s="1"/>
  <c r="AA278" i="33" s="1"/>
  <c r="AJ272" i="33"/>
  <c r="AH272" i="33"/>
  <c r="AF272" i="33"/>
  <c r="AD272" i="33"/>
  <c r="AL277" i="33" s="1"/>
  <c r="AA272" i="33"/>
  <c r="Y272" i="33"/>
  <c r="Y283" i="33" s="1"/>
  <c r="W272" i="33"/>
  <c r="U272" i="33"/>
  <c r="U283" i="33" s="1"/>
  <c r="S272" i="33"/>
  <c r="AL271" i="33"/>
  <c r="AJ271" i="33"/>
  <c r="AH271" i="33"/>
  <c r="AD271" i="33"/>
  <c r="AD278" i="33" s="1"/>
  <c r="Y271" i="33"/>
  <c r="W271" i="33"/>
  <c r="U271" i="33"/>
  <c r="S271" i="33"/>
  <c r="S277" i="33" s="1"/>
  <c r="I270" i="33"/>
  <c r="B270" i="33"/>
  <c r="AD264" i="33"/>
  <c r="AL255" i="33" s="1"/>
  <c r="S264" i="33"/>
  <c r="S266" i="33" s="1"/>
  <c r="AJ262" i="33"/>
  <c r="AH262" i="33"/>
  <c r="AF262" i="33"/>
  <c r="Y262" i="33"/>
  <c r="W262" i="33"/>
  <c r="U262" i="33"/>
  <c r="AJ261" i="33"/>
  <c r="AH261" i="33"/>
  <c r="AF261" i="33"/>
  <c r="Y261" i="33"/>
  <c r="W261" i="33"/>
  <c r="U261" i="33"/>
  <c r="AJ259" i="33"/>
  <c r="AJ258" i="33"/>
  <c r="AH258" i="33"/>
  <c r="AF258" i="33"/>
  <c r="Y258" i="33"/>
  <c r="W258" i="33"/>
  <c r="U258" i="33"/>
  <c r="H258" i="33"/>
  <c r="B258" i="33"/>
  <c r="AJ257" i="33"/>
  <c r="AH257" i="33"/>
  <c r="AF257" i="33"/>
  <c r="Y257" i="33"/>
  <c r="W257" i="33"/>
  <c r="U257" i="33"/>
  <c r="S257" i="33"/>
  <c r="AJ256" i="33"/>
  <c r="AH256" i="33"/>
  <c r="AF256" i="33"/>
  <c r="Y256" i="33"/>
  <c r="W256" i="33"/>
  <c r="U256" i="33"/>
  <c r="AA255" i="33"/>
  <c r="Y255" i="33"/>
  <c r="W255" i="33"/>
  <c r="U255" i="33"/>
  <c r="S255" i="33"/>
  <c r="I254" i="33"/>
  <c r="B254" i="33"/>
  <c r="Y250" i="33"/>
  <c r="W250" i="33"/>
  <c r="AD248" i="33"/>
  <c r="AD250" i="33" s="1"/>
  <c r="Y248" i="33"/>
  <c r="W248" i="33"/>
  <c r="S248" i="33"/>
  <c r="S250" i="33" s="1"/>
  <c r="AJ247" i="33"/>
  <c r="U247" i="33"/>
  <c r="AJ246" i="33"/>
  <c r="AH246" i="33"/>
  <c r="AF246" i="33"/>
  <c r="Y246" i="33"/>
  <c r="W246" i="33"/>
  <c r="U246" i="33"/>
  <c r="AJ245" i="33"/>
  <c r="AH245" i="33"/>
  <c r="AF245" i="33"/>
  <c r="Y245" i="33"/>
  <c r="W245" i="33"/>
  <c r="U245" i="33"/>
  <c r="S245" i="33"/>
  <c r="S247" i="33" s="1"/>
  <c r="U243" i="33"/>
  <c r="AJ242" i="33"/>
  <c r="AH242" i="33"/>
  <c r="AF242" i="33"/>
  <c r="Y242" i="33"/>
  <c r="W242" i="33"/>
  <c r="U242" i="33"/>
  <c r="H242" i="33"/>
  <c r="AH248" i="33" s="1"/>
  <c r="AH250" i="33" s="1"/>
  <c r="B242" i="33"/>
  <c r="AJ241" i="33"/>
  <c r="AH241" i="33"/>
  <c r="AF241" i="33"/>
  <c r="Y241" i="33"/>
  <c r="W241" i="33"/>
  <c r="U241" i="33"/>
  <c r="AJ240" i="33"/>
  <c r="AH240" i="33"/>
  <c r="AF240" i="33"/>
  <c r="Y240" i="33"/>
  <c r="W240" i="33"/>
  <c r="U240" i="33"/>
  <c r="U251" i="33" s="1"/>
  <c r="AL239" i="33"/>
  <c r="AH239" i="33"/>
  <c r="AA239" i="33"/>
  <c r="Y239" i="33"/>
  <c r="W239" i="33"/>
  <c r="U239" i="33"/>
  <c r="S239" i="33"/>
  <c r="S246" i="33" s="1"/>
  <c r="I238" i="33"/>
  <c r="H238" i="33" s="1"/>
  <c r="B238" i="33"/>
  <c r="AH235" i="33"/>
  <c r="AH233" i="33"/>
  <c r="AH232" i="33"/>
  <c r="AH234" i="33" s="1"/>
  <c r="AF232" i="33"/>
  <c r="AF234" i="33" s="1"/>
  <c r="AD232" i="33"/>
  <c r="AD234" i="33" s="1"/>
  <c r="S232" i="33"/>
  <c r="S234" i="33" s="1"/>
  <c r="AJ231" i="33"/>
  <c r="AH231" i="33"/>
  <c r="AF231" i="33"/>
  <c r="AJ230" i="33"/>
  <c r="AH230" i="33"/>
  <c r="AF230" i="33"/>
  <c r="AD230" i="33"/>
  <c r="Y230" i="33"/>
  <c r="W230" i="33"/>
  <c r="U230" i="33"/>
  <c r="AJ229" i="33"/>
  <c r="AH229" i="33"/>
  <c r="AF229" i="33"/>
  <c r="AA229" i="33"/>
  <c r="Y229" i="33"/>
  <c r="W229" i="33"/>
  <c r="U229" i="33"/>
  <c r="S229" i="33"/>
  <c r="AJ227" i="33"/>
  <c r="AH227" i="33"/>
  <c r="AF227" i="33"/>
  <c r="AJ226" i="33"/>
  <c r="AH226" i="33"/>
  <c r="AF226" i="33"/>
  <c r="Y226" i="33"/>
  <c r="W226" i="33"/>
  <c r="U226" i="33"/>
  <c r="H226" i="33"/>
  <c r="AJ232" i="33" s="1"/>
  <c r="AJ234" i="33" s="1"/>
  <c r="B226" i="33"/>
  <c r="AJ225" i="33"/>
  <c r="AH225" i="33"/>
  <c r="AF225" i="33"/>
  <c r="Y225" i="33"/>
  <c r="W225" i="33"/>
  <c r="U225" i="33"/>
  <c r="AJ224" i="33"/>
  <c r="AJ235" i="33" s="1"/>
  <c r="AH224" i="33"/>
  <c r="AF224" i="33"/>
  <c r="AF235" i="33" s="1"/>
  <c r="Y224" i="33"/>
  <c r="W224" i="33"/>
  <c r="U224" i="33"/>
  <c r="S224" i="33"/>
  <c r="AL223" i="33"/>
  <c r="AJ223" i="33"/>
  <c r="AF223" i="33"/>
  <c r="AD223" i="33"/>
  <c r="AA223" i="33"/>
  <c r="Y223" i="33"/>
  <c r="W223" i="33"/>
  <c r="U223" i="33"/>
  <c r="S223" i="33"/>
  <c r="I222" i="33"/>
  <c r="AH223" i="33" s="1"/>
  <c r="H222" i="33"/>
  <c r="B222" i="33"/>
  <c r="U219" i="33"/>
  <c r="U217" i="33"/>
  <c r="AD216" i="33"/>
  <c r="AL207" i="33" s="1"/>
  <c r="Y216" i="33"/>
  <c r="Y218" i="33" s="1"/>
  <c r="U216" i="33"/>
  <c r="U218" i="33" s="1"/>
  <c r="S216" i="33"/>
  <c r="S218" i="33" s="1"/>
  <c r="AA211" i="33" s="1"/>
  <c r="Y215" i="33"/>
  <c r="W215" i="33"/>
  <c r="U215" i="33"/>
  <c r="AJ214" i="33"/>
  <c r="AH214" i="33"/>
  <c r="AF214" i="33"/>
  <c r="Y214" i="33"/>
  <c r="W214" i="33"/>
  <c r="U214" i="33"/>
  <c r="S214" i="33"/>
  <c r="AJ213" i="33"/>
  <c r="AH213" i="33"/>
  <c r="AF213" i="33"/>
  <c r="Y213" i="33"/>
  <c r="W213" i="33"/>
  <c r="U213" i="33"/>
  <c r="Y211" i="33"/>
  <c r="W211" i="33"/>
  <c r="U211" i="33"/>
  <c r="AJ210" i="33"/>
  <c r="AH210" i="33"/>
  <c r="AF210" i="33"/>
  <c r="Y210" i="33"/>
  <c r="W210" i="33"/>
  <c r="U210" i="33"/>
  <c r="S210" i="33"/>
  <c r="H210" i="33"/>
  <c r="AF216" i="33" s="1"/>
  <c r="B210" i="33"/>
  <c r="W216" i="33" s="1"/>
  <c r="W218" i="33" s="1"/>
  <c r="AJ209" i="33"/>
  <c r="AH209" i="33"/>
  <c r="AF209" i="33"/>
  <c r="Y209" i="33"/>
  <c r="W209" i="33"/>
  <c r="U209" i="33"/>
  <c r="AJ208" i="33"/>
  <c r="AH208" i="33"/>
  <c r="AF208" i="33"/>
  <c r="AA208" i="33"/>
  <c r="Y208" i="33"/>
  <c r="Y217" i="33" s="1"/>
  <c r="W208" i="33"/>
  <c r="U208" i="33"/>
  <c r="AA207" i="33"/>
  <c r="AA209" i="33" s="1"/>
  <c r="N206" i="33" s="1"/>
  <c r="Y207" i="33"/>
  <c r="W207" i="33"/>
  <c r="U207" i="33"/>
  <c r="S207" i="33"/>
  <c r="I206" i="33"/>
  <c r="AD207" i="33" s="1"/>
  <c r="B206" i="33"/>
  <c r="W202" i="33"/>
  <c r="AJ200" i="33"/>
  <c r="AJ202" i="33" s="1"/>
  <c r="AD200" i="33"/>
  <c r="AD202" i="33" s="1"/>
  <c r="Y200" i="33"/>
  <c r="Y202" i="33" s="1"/>
  <c r="W200" i="33"/>
  <c r="S200" i="33"/>
  <c r="S202" i="33" s="1"/>
  <c r="AJ199" i="33"/>
  <c r="AF199" i="33"/>
  <c r="W199" i="33"/>
  <c r="U199" i="33"/>
  <c r="AJ198" i="33"/>
  <c r="AH198" i="33"/>
  <c r="AF198" i="33"/>
  <c r="Y198" i="33"/>
  <c r="W198" i="33"/>
  <c r="U198" i="33"/>
  <c r="AJ197" i="33"/>
  <c r="AH197" i="33"/>
  <c r="AF197" i="33"/>
  <c r="Y197" i="33"/>
  <c r="W197" i="33"/>
  <c r="U197" i="33"/>
  <c r="AF195" i="33"/>
  <c r="U195" i="33"/>
  <c r="AJ194" i="33"/>
  <c r="AH194" i="33"/>
  <c r="AF194" i="33"/>
  <c r="Y194" i="33"/>
  <c r="W194" i="33"/>
  <c r="U194" i="33"/>
  <c r="H194" i="33"/>
  <c r="AJ195" i="33" s="1"/>
  <c r="B194" i="33"/>
  <c r="AJ193" i="33"/>
  <c r="AH193" i="33"/>
  <c r="AF193" i="33"/>
  <c r="Y193" i="33"/>
  <c r="W193" i="33"/>
  <c r="U193" i="33"/>
  <c r="AJ192" i="33"/>
  <c r="AH192" i="33"/>
  <c r="AF192" i="33"/>
  <c r="Y192" i="33"/>
  <c r="W192" i="33"/>
  <c r="U192" i="33"/>
  <c r="AL191" i="33"/>
  <c r="AJ191" i="33"/>
  <c r="AD191" i="33"/>
  <c r="AA191" i="33"/>
  <c r="Y191" i="33"/>
  <c r="W191" i="33"/>
  <c r="U191" i="33"/>
  <c r="S191" i="33"/>
  <c r="S198" i="33" s="1"/>
  <c r="I190" i="33"/>
  <c r="AH191" i="33" s="1"/>
  <c r="B190" i="33"/>
  <c r="AD184" i="33"/>
  <c r="AL175" i="33" s="1"/>
  <c r="Y184" i="33"/>
  <c r="Y186" i="33" s="1"/>
  <c r="S184" i="33"/>
  <c r="S186" i="33" s="1"/>
  <c r="W183" i="33"/>
  <c r="U183" i="33"/>
  <c r="AJ182" i="33"/>
  <c r="AH182" i="33"/>
  <c r="AF182" i="33"/>
  <c r="Y182" i="33"/>
  <c r="W182" i="33"/>
  <c r="U182" i="33"/>
  <c r="S182" i="33"/>
  <c r="AJ181" i="33"/>
  <c r="AH181" i="33"/>
  <c r="AF181" i="33"/>
  <c r="Y181" i="33"/>
  <c r="W181" i="33"/>
  <c r="U181" i="33"/>
  <c r="W179" i="33"/>
  <c r="U179" i="33"/>
  <c r="AJ178" i="33"/>
  <c r="AH178" i="33"/>
  <c r="AF178" i="33"/>
  <c r="Y178" i="33"/>
  <c r="W178" i="33"/>
  <c r="U178" i="33"/>
  <c r="S178" i="33"/>
  <c r="H178" i="33"/>
  <c r="AJ184" i="33" s="1"/>
  <c r="AJ186" i="33" s="1"/>
  <c r="B178" i="33"/>
  <c r="W184" i="33" s="1"/>
  <c r="W186" i="33" s="1"/>
  <c r="AJ177" i="33"/>
  <c r="AH177" i="33"/>
  <c r="AF177" i="33"/>
  <c r="Y177" i="33"/>
  <c r="W177" i="33"/>
  <c r="U177" i="33"/>
  <c r="S177" i="33"/>
  <c r="AJ176" i="33"/>
  <c r="AH176" i="33"/>
  <c r="AF176" i="33"/>
  <c r="Y176" i="33"/>
  <c r="W176" i="33"/>
  <c r="W187" i="33" s="1"/>
  <c r="U176" i="33"/>
  <c r="AJ175" i="33"/>
  <c r="Y175" i="33"/>
  <c r="W175" i="33"/>
  <c r="U175" i="33"/>
  <c r="S175" i="33"/>
  <c r="S181" i="33" s="1"/>
  <c r="I174" i="33"/>
  <c r="B174" i="33"/>
  <c r="AD168" i="33"/>
  <c r="AD170" i="33" s="1"/>
  <c r="W168" i="33"/>
  <c r="W170" i="33" s="1"/>
  <c r="S168" i="33"/>
  <c r="S170" i="33" s="1"/>
  <c r="AJ166" i="33"/>
  <c r="AH166" i="33"/>
  <c r="AF166" i="33"/>
  <c r="Y166" i="33"/>
  <c r="W166" i="33"/>
  <c r="U166" i="33"/>
  <c r="AJ165" i="33"/>
  <c r="AH165" i="33"/>
  <c r="AF165" i="33"/>
  <c r="Y165" i="33"/>
  <c r="W165" i="33"/>
  <c r="U165" i="33"/>
  <c r="S165" i="33"/>
  <c r="S167" i="33" s="1"/>
  <c r="U163" i="33"/>
  <c r="AJ162" i="33"/>
  <c r="AH162" i="33"/>
  <c r="AF162" i="33"/>
  <c r="Y162" i="33"/>
  <c r="W162" i="33"/>
  <c r="U162" i="33"/>
  <c r="H162" i="33"/>
  <c r="B162" i="33"/>
  <c r="U167" i="33" s="1"/>
  <c r="AJ161" i="33"/>
  <c r="AH161" i="33"/>
  <c r="AF161" i="33"/>
  <c r="Y161" i="33"/>
  <c r="W161" i="33"/>
  <c r="U161" i="33"/>
  <c r="AJ160" i="33"/>
  <c r="AH160" i="33"/>
  <c r="AF160" i="33"/>
  <c r="Y160" i="33"/>
  <c r="W160" i="33"/>
  <c r="U160" i="33"/>
  <c r="AL159" i="33"/>
  <c r="AA159" i="33"/>
  <c r="Y159" i="33"/>
  <c r="W159" i="33"/>
  <c r="U159" i="33"/>
  <c r="S159" i="33"/>
  <c r="S166" i="33" s="1"/>
  <c r="I158" i="33"/>
  <c r="AH159" i="33" s="1"/>
  <c r="B158" i="33"/>
  <c r="AH152" i="33"/>
  <c r="AH154" i="33" s="1"/>
  <c r="AF152" i="33"/>
  <c r="AF154" i="33" s="1"/>
  <c r="AD152" i="33"/>
  <c r="AD154" i="33" s="1"/>
  <c r="S152" i="33"/>
  <c r="S154" i="33" s="1"/>
  <c r="AJ151" i="33"/>
  <c r="AH151" i="33"/>
  <c r="Y151" i="33"/>
  <c r="AJ150" i="33"/>
  <c r="AH150" i="33"/>
  <c r="AF150" i="33"/>
  <c r="Y150" i="33"/>
  <c r="W150" i="33"/>
  <c r="U150" i="33"/>
  <c r="AJ149" i="33"/>
  <c r="AH149" i="33"/>
  <c r="AF149" i="33"/>
  <c r="Y149" i="33"/>
  <c r="W149" i="33"/>
  <c r="U149" i="33"/>
  <c r="S149" i="33"/>
  <c r="S151" i="33" s="1"/>
  <c r="AJ147" i="33"/>
  <c r="AH147" i="33"/>
  <c r="AH155" i="33" s="1"/>
  <c r="AJ146" i="33"/>
  <c r="AH146" i="33"/>
  <c r="AF146" i="33"/>
  <c r="AD146" i="33"/>
  <c r="Y146" i="33"/>
  <c r="W146" i="33"/>
  <c r="U146" i="33"/>
  <c r="H146" i="33"/>
  <c r="AF151" i="33" s="1"/>
  <c r="B146" i="33"/>
  <c r="W152" i="33" s="1"/>
  <c r="W154" i="33" s="1"/>
  <c r="AJ145" i="33"/>
  <c r="AH145" i="33"/>
  <c r="AF145" i="33"/>
  <c r="Y145" i="33"/>
  <c r="W145" i="33"/>
  <c r="U145" i="33"/>
  <c r="AJ144" i="33"/>
  <c r="AJ155" i="33" s="1"/>
  <c r="AH144" i="33"/>
  <c r="AF144" i="33"/>
  <c r="Y144" i="33"/>
  <c r="W144" i="33"/>
  <c r="U144" i="33"/>
  <c r="AL143" i="33"/>
  <c r="AF143" i="33"/>
  <c r="AD143" i="33"/>
  <c r="AD149" i="33" s="1"/>
  <c r="AA143" i="33"/>
  <c r="Y143" i="33"/>
  <c r="W143" i="33"/>
  <c r="U143" i="33"/>
  <c r="S143" i="33"/>
  <c r="S150" i="33" s="1"/>
  <c r="I142" i="33"/>
  <c r="AJ143" i="33" s="1"/>
  <c r="H142" i="33"/>
  <c r="B142" i="33"/>
  <c r="AF139" i="33"/>
  <c r="AF137" i="33"/>
  <c r="AF136" i="33"/>
  <c r="AF138" i="33" s="1"/>
  <c r="AD136" i="33"/>
  <c r="AD138" i="33" s="1"/>
  <c r="S136" i="33"/>
  <c r="AA127" i="33" s="1"/>
  <c r="AH135" i="33"/>
  <c r="AF135" i="33"/>
  <c r="W135" i="33"/>
  <c r="AJ134" i="33"/>
  <c r="AH134" i="33"/>
  <c r="AF134" i="33"/>
  <c r="Y134" i="33"/>
  <c r="W134" i="33"/>
  <c r="U134" i="33"/>
  <c r="AJ133" i="33"/>
  <c r="AH133" i="33"/>
  <c r="AF133" i="33"/>
  <c r="Y133" i="33"/>
  <c r="W133" i="33"/>
  <c r="U133" i="33"/>
  <c r="AJ131" i="33"/>
  <c r="AH131" i="33"/>
  <c r="AF131" i="33"/>
  <c r="Y131" i="33"/>
  <c r="W131" i="33"/>
  <c r="AJ130" i="33"/>
  <c r="AH130" i="33"/>
  <c r="AF130" i="33"/>
  <c r="AD130" i="33"/>
  <c r="Y130" i="33"/>
  <c r="W130" i="33"/>
  <c r="U130" i="33"/>
  <c r="S130" i="33"/>
  <c r="H130" i="33"/>
  <c r="AJ136" i="33" s="1"/>
  <c r="AJ138" i="33" s="1"/>
  <c r="B130" i="33"/>
  <c r="AJ129" i="33"/>
  <c r="AH129" i="33"/>
  <c r="AF129" i="33"/>
  <c r="AD129" i="33"/>
  <c r="AD131" i="33" s="1"/>
  <c r="AL134" i="33" s="1"/>
  <c r="Y129" i="33"/>
  <c r="W129" i="33"/>
  <c r="U129" i="33"/>
  <c r="S129" i="33"/>
  <c r="S131" i="33" s="1"/>
  <c r="AJ128" i="33"/>
  <c r="AH128" i="33"/>
  <c r="AH139" i="33" s="1"/>
  <c r="AF128" i="33"/>
  <c r="Y128" i="33"/>
  <c r="W128" i="33"/>
  <c r="U128" i="33"/>
  <c r="S128" i="33"/>
  <c r="AA133" i="33" s="1"/>
  <c r="AL127" i="33"/>
  <c r="AJ127" i="33"/>
  <c r="AF127" i="33"/>
  <c r="AD127" i="33"/>
  <c r="AD133" i="33" s="1"/>
  <c r="Y127" i="33"/>
  <c r="W127" i="33"/>
  <c r="U127" i="33"/>
  <c r="S127" i="33"/>
  <c r="S134" i="33" s="1"/>
  <c r="I126" i="33"/>
  <c r="AH127" i="33" s="1"/>
  <c r="H126" i="33"/>
  <c r="B126" i="33"/>
  <c r="AF120" i="33"/>
  <c r="AF122" i="33" s="1"/>
  <c r="AD120" i="33"/>
  <c r="AD122" i="33" s="1"/>
  <c r="S120" i="33"/>
  <c r="AA111" i="33" s="1"/>
  <c r="Y119" i="33"/>
  <c r="AJ118" i="33"/>
  <c r="AH118" i="33"/>
  <c r="AF118" i="33"/>
  <c r="Y118" i="33"/>
  <c r="W118" i="33"/>
  <c r="U118" i="33"/>
  <c r="AJ117" i="33"/>
  <c r="AH117" i="33"/>
  <c r="AF117" i="33"/>
  <c r="Y117" i="33"/>
  <c r="W117" i="33"/>
  <c r="U117" i="33"/>
  <c r="AH115" i="33"/>
  <c r="Y115" i="33"/>
  <c r="Y123" i="33" s="1"/>
  <c r="W115" i="33"/>
  <c r="AJ114" i="33"/>
  <c r="AH114" i="33"/>
  <c r="AF114" i="33"/>
  <c r="Y114" i="33"/>
  <c r="W114" i="33"/>
  <c r="U114" i="33"/>
  <c r="H114" i="33"/>
  <c r="AJ120" i="33" s="1"/>
  <c r="AJ122" i="33" s="1"/>
  <c r="B114" i="33"/>
  <c r="W120" i="33" s="1"/>
  <c r="W122" i="33" s="1"/>
  <c r="AJ113" i="33"/>
  <c r="AH113" i="33"/>
  <c r="AF113" i="33"/>
  <c r="Y113" i="33"/>
  <c r="W113" i="33"/>
  <c r="U113" i="33"/>
  <c r="AJ112" i="33"/>
  <c r="AH112" i="33"/>
  <c r="AF112" i="33"/>
  <c r="Y112" i="33"/>
  <c r="W112" i="33"/>
  <c r="U112" i="33"/>
  <c r="AL111" i="33"/>
  <c r="AJ111" i="33"/>
  <c r="AD111" i="33"/>
  <c r="AD117" i="33" s="1"/>
  <c r="Y111" i="33"/>
  <c r="W111" i="33"/>
  <c r="U111" i="33"/>
  <c r="S111" i="33"/>
  <c r="S117" i="33" s="1"/>
  <c r="I110" i="33"/>
  <c r="AH111" i="33" s="1"/>
  <c r="H110" i="33"/>
  <c r="B110" i="33"/>
  <c r="AD104" i="33"/>
  <c r="AD106" i="33" s="1"/>
  <c r="Y104" i="33"/>
  <c r="Y106" i="33" s="1"/>
  <c r="U104" i="33"/>
  <c r="U106" i="33" s="1"/>
  <c r="S104" i="33"/>
  <c r="S106" i="33" s="1"/>
  <c r="AF103" i="33"/>
  <c r="Y103" i="33"/>
  <c r="W103" i="33"/>
  <c r="U103" i="33"/>
  <c r="AJ102" i="33"/>
  <c r="AH102" i="33"/>
  <c r="AF102" i="33"/>
  <c r="Y102" i="33"/>
  <c r="W102" i="33"/>
  <c r="U102" i="33"/>
  <c r="AJ101" i="33"/>
  <c r="AH101" i="33"/>
  <c r="AF101" i="33"/>
  <c r="Y101" i="33"/>
  <c r="W101" i="33"/>
  <c r="U101" i="33"/>
  <c r="AF99" i="33"/>
  <c r="Y99" i="33"/>
  <c r="W99" i="33"/>
  <c r="U99" i="33"/>
  <c r="AJ98" i="33"/>
  <c r="AH98" i="33"/>
  <c r="AF98" i="33"/>
  <c r="Y98" i="33"/>
  <c r="W98" i="33"/>
  <c r="U98" i="33"/>
  <c r="H98" i="33"/>
  <c r="AJ104" i="33" s="1"/>
  <c r="AJ106" i="33" s="1"/>
  <c r="B98" i="33"/>
  <c r="W104" i="33" s="1"/>
  <c r="AJ97" i="33"/>
  <c r="AH97" i="33"/>
  <c r="AF97" i="33"/>
  <c r="Y97" i="33"/>
  <c r="W97" i="33"/>
  <c r="U97" i="33"/>
  <c r="AJ96" i="33"/>
  <c r="AH96" i="33"/>
  <c r="AF96" i="33"/>
  <c r="AF107" i="33" s="1"/>
  <c r="Y96" i="33"/>
  <c r="Y107" i="33" s="1"/>
  <c r="W96" i="33"/>
  <c r="W107" i="33" s="1"/>
  <c r="U96" i="33"/>
  <c r="U107" i="33" s="1"/>
  <c r="AJ95" i="33"/>
  <c r="AA95" i="33"/>
  <c r="Y95" i="33"/>
  <c r="W95" i="33"/>
  <c r="U95" i="33"/>
  <c r="S95" i="33"/>
  <c r="S101" i="33" s="1"/>
  <c r="I94" i="33"/>
  <c r="AH95" i="33" s="1"/>
  <c r="B94" i="33"/>
  <c r="AD88" i="33"/>
  <c r="AL79" i="33" s="1"/>
  <c r="Y88" i="33"/>
  <c r="Y90" i="33" s="1"/>
  <c r="S88" i="33"/>
  <c r="S90" i="33" s="1"/>
  <c r="U87" i="33"/>
  <c r="AJ86" i="33"/>
  <c r="AH86" i="33"/>
  <c r="AF86" i="33"/>
  <c r="Y86" i="33"/>
  <c r="W86" i="33"/>
  <c r="U86" i="33"/>
  <c r="AJ85" i="33"/>
  <c r="AH85" i="33"/>
  <c r="AF85" i="33"/>
  <c r="Y85" i="33"/>
  <c r="W85" i="33"/>
  <c r="U85" i="33"/>
  <c r="S85" i="33"/>
  <c r="S87" i="33" s="1"/>
  <c r="U83" i="33"/>
  <c r="AJ82" i="33"/>
  <c r="AH82" i="33"/>
  <c r="AF82" i="33"/>
  <c r="Y82" i="33"/>
  <c r="W82" i="33"/>
  <c r="U82" i="33"/>
  <c r="H82" i="33"/>
  <c r="AH88" i="33" s="1"/>
  <c r="AH90" i="33" s="1"/>
  <c r="B82" i="33"/>
  <c r="W88" i="33" s="1"/>
  <c r="W90" i="33" s="1"/>
  <c r="AJ81" i="33"/>
  <c r="AH81" i="33"/>
  <c r="AF81" i="33"/>
  <c r="Y81" i="33"/>
  <c r="W81" i="33"/>
  <c r="U81" i="33"/>
  <c r="AJ80" i="33"/>
  <c r="AH80" i="33"/>
  <c r="AF80" i="33"/>
  <c r="Y80" i="33"/>
  <c r="W80" i="33"/>
  <c r="U80" i="33"/>
  <c r="U91" i="33" s="1"/>
  <c r="AA79" i="33"/>
  <c r="Y79" i="33"/>
  <c r="W79" i="33"/>
  <c r="U79" i="33"/>
  <c r="S79" i="33"/>
  <c r="S86" i="33" s="1"/>
  <c r="I78" i="33"/>
  <c r="AF79" i="33" s="1"/>
  <c r="B78" i="33"/>
  <c r="AH75" i="33"/>
  <c r="AH73" i="33"/>
  <c r="AH72" i="33"/>
  <c r="AF72" i="33"/>
  <c r="AF74" i="33" s="1"/>
  <c r="AD72" i="33"/>
  <c r="AD74" i="33" s="1"/>
  <c r="S72" i="33"/>
  <c r="S74" i="33" s="1"/>
  <c r="AJ71" i="33"/>
  <c r="AH71" i="33"/>
  <c r="AJ70" i="33"/>
  <c r="AH70" i="33"/>
  <c r="AF70" i="33"/>
  <c r="Y70" i="33"/>
  <c r="W70" i="33"/>
  <c r="U70" i="33"/>
  <c r="AJ69" i="33"/>
  <c r="AH69" i="33"/>
  <c r="AF69" i="33"/>
  <c r="Y69" i="33"/>
  <c r="W69" i="33"/>
  <c r="U69" i="33"/>
  <c r="S69" i="33"/>
  <c r="S71" i="33" s="1"/>
  <c r="AJ67" i="33"/>
  <c r="AH67" i="33"/>
  <c r="AJ66" i="33"/>
  <c r="AH66" i="33"/>
  <c r="AF66" i="33"/>
  <c r="Y66" i="33"/>
  <c r="W66" i="33"/>
  <c r="U66" i="33"/>
  <c r="H66" i="33"/>
  <c r="AF71" i="33" s="1"/>
  <c r="B66" i="33"/>
  <c r="U72" i="33" s="1"/>
  <c r="AJ65" i="33"/>
  <c r="AH65" i="33"/>
  <c r="AF65" i="33"/>
  <c r="Y65" i="33"/>
  <c r="W65" i="33"/>
  <c r="U65" i="33"/>
  <c r="AJ64" i="33"/>
  <c r="AJ75" i="33" s="1"/>
  <c r="AH64" i="33"/>
  <c r="AF64" i="33"/>
  <c r="Y64" i="33"/>
  <c r="W64" i="33"/>
  <c r="U64" i="33"/>
  <c r="AL63" i="33"/>
  <c r="AF63" i="33"/>
  <c r="AD63" i="33"/>
  <c r="AD70" i="33" s="1"/>
  <c r="AA63" i="33"/>
  <c r="Y63" i="33"/>
  <c r="W63" i="33"/>
  <c r="U63" i="33"/>
  <c r="S63" i="33"/>
  <c r="S70" i="33" s="1"/>
  <c r="I62" i="33"/>
  <c r="AJ63" i="33" s="1"/>
  <c r="H62" i="33"/>
  <c r="B62" i="33"/>
  <c r="AF59" i="33"/>
  <c r="AF57" i="33"/>
  <c r="AF56" i="33"/>
  <c r="AF58" i="33" s="1"/>
  <c r="AD56" i="33"/>
  <c r="AD58" i="33" s="1"/>
  <c r="U56" i="33"/>
  <c r="S56" i="33"/>
  <c r="S58" i="33" s="1"/>
  <c r="AH55" i="33"/>
  <c r="AF55" i="33"/>
  <c r="Y55" i="33"/>
  <c r="W55" i="33"/>
  <c r="AJ54" i="33"/>
  <c r="AH54" i="33"/>
  <c r="AF54" i="33"/>
  <c r="Y54" i="33"/>
  <c r="W54" i="33"/>
  <c r="U54" i="33"/>
  <c r="AJ53" i="33"/>
  <c r="AH53" i="33"/>
  <c r="AF53" i="33"/>
  <c r="Y53" i="33"/>
  <c r="W53" i="33"/>
  <c r="U53" i="33"/>
  <c r="AH51" i="33"/>
  <c r="AF51" i="33"/>
  <c r="Y51" i="33"/>
  <c r="W51" i="33"/>
  <c r="AJ50" i="33"/>
  <c r="AH50" i="33"/>
  <c r="AF50" i="33"/>
  <c r="Y50" i="33"/>
  <c r="W50" i="33"/>
  <c r="U50" i="33"/>
  <c r="H50" i="33"/>
  <c r="AJ56" i="33" s="1"/>
  <c r="AJ58" i="33" s="1"/>
  <c r="B50" i="33"/>
  <c r="Y56" i="33" s="1"/>
  <c r="Y58" i="33" s="1"/>
  <c r="AJ49" i="33"/>
  <c r="AH49" i="33"/>
  <c r="AF49" i="33"/>
  <c r="Y49" i="33"/>
  <c r="W49" i="33"/>
  <c r="U49" i="33"/>
  <c r="AJ48" i="33"/>
  <c r="AH48" i="33"/>
  <c r="AH59" i="33" s="1"/>
  <c r="AF48" i="33"/>
  <c r="Y48" i="33"/>
  <c r="Y59" i="33" s="1"/>
  <c r="W48" i="33"/>
  <c r="W59" i="33" s="1"/>
  <c r="U48" i="33"/>
  <c r="AL47" i="33"/>
  <c r="AJ47" i="33"/>
  <c r="AD47" i="33"/>
  <c r="AD53" i="33" s="1"/>
  <c r="AA47" i="33"/>
  <c r="Y47" i="33"/>
  <c r="W47" i="33"/>
  <c r="U47" i="33"/>
  <c r="S47" i="33"/>
  <c r="S54" i="33" s="1"/>
  <c r="I46" i="33"/>
  <c r="AH47" i="33" s="1"/>
  <c r="B46" i="33"/>
  <c r="AD40" i="33"/>
  <c r="AL31" i="33" s="1"/>
  <c r="Y40" i="33"/>
  <c r="Y42" i="33" s="1"/>
  <c r="S40" i="33"/>
  <c r="S42" i="33" s="1"/>
  <c r="AF39" i="33"/>
  <c r="W39" i="33"/>
  <c r="U39" i="33"/>
  <c r="AJ38" i="33"/>
  <c r="AH38" i="33"/>
  <c r="AF38" i="33"/>
  <c r="Y38" i="33"/>
  <c r="W38" i="33"/>
  <c r="U38" i="33"/>
  <c r="AJ37" i="33"/>
  <c r="AH37" i="33"/>
  <c r="AF37" i="33"/>
  <c r="Y37" i="33"/>
  <c r="W37" i="33"/>
  <c r="U37" i="33"/>
  <c r="AF35" i="33"/>
  <c r="W35" i="33"/>
  <c r="U35" i="33"/>
  <c r="AJ34" i="33"/>
  <c r="AH34" i="33"/>
  <c r="AF34" i="33"/>
  <c r="Y34" i="33"/>
  <c r="W34" i="33"/>
  <c r="U34" i="33"/>
  <c r="H34" i="33"/>
  <c r="AJ40" i="33" s="1"/>
  <c r="AJ42" i="33" s="1"/>
  <c r="B34" i="33"/>
  <c r="W40" i="33" s="1"/>
  <c r="W42" i="33" s="1"/>
  <c r="AJ33" i="33"/>
  <c r="AH33" i="33"/>
  <c r="AF33" i="33"/>
  <c r="Y33" i="33"/>
  <c r="W33" i="33"/>
  <c r="U33" i="33"/>
  <c r="AJ32" i="33"/>
  <c r="AH32" i="33"/>
  <c r="AF32" i="33"/>
  <c r="AF43" i="33" s="1"/>
  <c r="Y32" i="33"/>
  <c r="W32" i="33"/>
  <c r="W43" i="33" s="1"/>
  <c r="U32" i="33"/>
  <c r="U43" i="33" s="1"/>
  <c r="AJ31" i="33"/>
  <c r="AA31" i="33"/>
  <c r="Y31" i="33"/>
  <c r="W31" i="33"/>
  <c r="U31" i="33"/>
  <c r="S31" i="33"/>
  <c r="S37" i="33" s="1"/>
  <c r="I30" i="33"/>
  <c r="AH31" i="33" s="1"/>
  <c r="B30" i="33"/>
  <c r="AD24" i="33"/>
  <c r="AD26" i="33" s="1"/>
  <c r="Y24" i="33"/>
  <c r="Y26" i="33" s="1"/>
  <c r="S24" i="33"/>
  <c r="S26" i="33" s="1"/>
  <c r="U23" i="33"/>
  <c r="AJ22" i="33"/>
  <c r="AH22" i="33"/>
  <c r="AF22" i="33"/>
  <c r="Y22" i="33"/>
  <c r="W22" i="33"/>
  <c r="U22" i="33"/>
  <c r="AJ21" i="33"/>
  <c r="AH21" i="33"/>
  <c r="AF21" i="33"/>
  <c r="Y21" i="33"/>
  <c r="W21" i="33"/>
  <c r="U21" i="33"/>
  <c r="S21" i="33"/>
  <c r="S23" i="33" s="1"/>
  <c r="U19" i="33"/>
  <c r="AJ18" i="33"/>
  <c r="AH18" i="33"/>
  <c r="AF18" i="33"/>
  <c r="Y18" i="33"/>
  <c r="W18" i="33"/>
  <c r="U18" i="33"/>
  <c r="H18" i="33"/>
  <c r="AH24" i="33" s="1"/>
  <c r="AH26" i="33" s="1"/>
  <c r="B18" i="33"/>
  <c r="W24" i="33" s="1"/>
  <c r="W26" i="33" s="1"/>
  <c r="AJ17" i="33"/>
  <c r="AH17" i="33"/>
  <c r="AF17" i="33"/>
  <c r="Y17" i="33"/>
  <c r="W17" i="33"/>
  <c r="U17" i="33"/>
  <c r="AJ16" i="33"/>
  <c r="AH16" i="33"/>
  <c r="AF16" i="33"/>
  <c r="Y16" i="33"/>
  <c r="W16" i="33"/>
  <c r="U16" i="33"/>
  <c r="U27" i="33" s="1"/>
  <c r="AL15" i="33"/>
  <c r="AA15" i="33"/>
  <c r="Y15" i="33"/>
  <c r="W15" i="33"/>
  <c r="U15" i="33"/>
  <c r="S15" i="33"/>
  <c r="S22" i="33" s="1"/>
  <c r="I14" i="33"/>
  <c r="AF15" i="33" s="1"/>
  <c r="B14" i="33"/>
  <c r="AD504" i="32"/>
  <c r="AL495" i="32" s="1"/>
  <c r="S504" i="32"/>
  <c r="AA495" i="32" s="1"/>
  <c r="AF503" i="32"/>
  <c r="W503" i="32"/>
  <c r="AJ502" i="32"/>
  <c r="AH502" i="32"/>
  <c r="AF502" i="32"/>
  <c r="Y502" i="32"/>
  <c r="W502" i="32"/>
  <c r="U502" i="32"/>
  <c r="AJ501" i="32"/>
  <c r="AH501" i="32"/>
  <c r="AF501" i="32"/>
  <c r="Y501" i="32"/>
  <c r="W501" i="32"/>
  <c r="U501" i="32"/>
  <c r="AF499" i="32"/>
  <c r="W499" i="32"/>
  <c r="AJ498" i="32"/>
  <c r="AH498" i="32"/>
  <c r="AF498" i="32"/>
  <c r="Y498" i="32"/>
  <c r="W498" i="32"/>
  <c r="U498" i="32"/>
  <c r="H498" i="32"/>
  <c r="AJ504" i="32" s="1"/>
  <c r="AJ506" i="32" s="1"/>
  <c r="B498" i="32"/>
  <c r="Y504" i="32" s="1"/>
  <c r="Y506" i="32" s="1"/>
  <c r="AJ497" i="32"/>
  <c r="AH497" i="32"/>
  <c r="AF497" i="32"/>
  <c r="Y497" i="32"/>
  <c r="W497" i="32"/>
  <c r="U497" i="32"/>
  <c r="AJ496" i="32"/>
  <c r="AH496" i="32"/>
  <c r="AF496" i="32"/>
  <c r="AF507" i="32" s="1"/>
  <c r="Y496" i="32"/>
  <c r="W496" i="32"/>
  <c r="W507" i="32" s="1"/>
  <c r="U496" i="32"/>
  <c r="AJ495" i="32"/>
  <c r="Y495" i="32"/>
  <c r="W495" i="32"/>
  <c r="U495" i="32"/>
  <c r="S495" i="32"/>
  <c r="S501" i="32" s="1"/>
  <c r="I494" i="32"/>
  <c r="AH495" i="32" s="1"/>
  <c r="B494" i="32"/>
  <c r="AD488" i="32"/>
  <c r="AL479" i="32" s="1"/>
  <c r="Y488" i="32"/>
  <c r="Y490" i="32" s="1"/>
  <c r="S488" i="32"/>
  <c r="S490" i="32" s="1"/>
  <c r="W487" i="32"/>
  <c r="U487" i="32"/>
  <c r="AJ486" i="32"/>
  <c r="AH486" i="32"/>
  <c r="AF486" i="32"/>
  <c r="Y486" i="32"/>
  <c r="W486" i="32"/>
  <c r="U486" i="32"/>
  <c r="AJ485" i="32"/>
  <c r="AH485" i="32"/>
  <c r="AF485" i="32"/>
  <c r="Y485" i="32"/>
  <c r="W485" i="32"/>
  <c r="U485" i="32"/>
  <c r="W483" i="32"/>
  <c r="U483" i="32"/>
  <c r="AJ482" i="32"/>
  <c r="AH482" i="32"/>
  <c r="AF482" i="32"/>
  <c r="Y482" i="32"/>
  <c r="W482" i="32"/>
  <c r="U482" i="32"/>
  <c r="H482" i="32"/>
  <c r="B482" i="32"/>
  <c r="W488" i="32" s="1"/>
  <c r="W490" i="32" s="1"/>
  <c r="AJ481" i="32"/>
  <c r="AH481" i="32"/>
  <c r="AF481" i="32"/>
  <c r="Y481" i="32"/>
  <c r="W481" i="32"/>
  <c r="U481" i="32"/>
  <c r="AJ480" i="32"/>
  <c r="AH480" i="32"/>
  <c r="AF480" i="32"/>
  <c r="Y480" i="32"/>
  <c r="W480" i="32"/>
  <c r="W491" i="32" s="1"/>
  <c r="U480" i="32"/>
  <c r="AA479" i="32"/>
  <c r="Y479" i="32"/>
  <c r="W479" i="32"/>
  <c r="U479" i="32"/>
  <c r="S479" i="32"/>
  <c r="S485" i="32" s="1"/>
  <c r="I478" i="32"/>
  <c r="B478" i="32"/>
  <c r="AH472" i="32"/>
  <c r="AH474" i="32" s="1"/>
  <c r="AD472" i="32"/>
  <c r="AL463" i="32" s="1"/>
  <c r="S472" i="32"/>
  <c r="S474" i="32" s="1"/>
  <c r="AJ471" i="32"/>
  <c r="AJ470" i="32"/>
  <c r="AH470" i="32"/>
  <c r="AF470" i="32"/>
  <c r="Y470" i="32"/>
  <c r="W470" i="32"/>
  <c r="U470" i="32"/>
  <c r="AJ469" i="32"/>
  <c r="AH469" i="32"/>
  <c r="AF469" i="32"/>
  <c r="Y469" i="32"/>
  <c r="W469" i="32"/>
  <c r="U469" i="32"/>
  <c r="S469" i="32"/>
  <c r="S471" i="32" s="1"/>
  <c r="AJ467" i="32"/>
  <c r="AJ466" i="32"/>
  <c r="AH466" i="32"/>
  <c r="AF466" i="32"/>
  <c r="Y466" i="32"/>
  <c r="W466" i="32"/>
  <c r="U466" i="32"/>
  <c r="H466" i="32"/>
  <c r="AF472" i="32" s="1"/>
  <c r="B466" i="32"/>
  <c r="AJ465" i="32"/>
  <c r="AH465" i="32"/>
  <c r="AF465" i="32"/>
  <c r="Y465" i="32"/>
  <c r="W465" i="32"/>
  <c r="U465" i="32"/>
  <c r="AJ464" i="32"/>
  <c r="AH464" i="32"/>
  <c r="AF464" i="32"/>
  <c r="Y464" i="32"/>
  <c r="W464" i="32"/>
  <c r="U464" i="32"/>
  <c r="AF463" i="32"/>
  <c r="AA463" i="32"/>
  <c r="Y463" i="32"/>
  <c r="W463" i="32"/>
  <c r="U463" i="32"/>
  <c r="S463" i="32"/>
  <c r="S470" i="32" s="1"/>
  <c r="I462" i="32"/>
  <c r="AD463" i="32" s="1"/>
  <c r="H462" i="32"/>
  <c r="B462" i="32"/>
  <c r="AF456" i="32"/>
  <c r="AD456" i="32"/>
  <c r="AD458" i="32" s="1"/>
  <c r="U456" i="32"/>
  <c r="S456" i="32"/>
  <c r="S458" i="32" s="1"/>
  <c r="AH455" i="32"/>
  <c r="AJ454" i="32"/>
  <c r="AH454" i="32"/>
  <c r="AF454" i="32"/>
  <c r="Y454" i="32"/>
  <c r="W454" i="32"/>
  <c r="U454" i="32"/>
  <c r="AJ453" i="32"/>
  <c r="AH453" i="32"/>
  <c r="AF453" i="32"/>
  <c r="Y453" i="32"/>
  <c r="W453" i="32"/>
  <c r="U453" i="32"/>
  <c r="AJ451" i="32"/>
  <c r="AH451" i="32"/>
  <c r="Y451" i="32"/>
  <c r="AJ450" i="32"/>
  <c r="AH450" i="32"/>
  <c r="AF450" i="32"/>
  <c r="Y450" i="32"/>
  <c r="W450" i="32"/>
  <c r="U450" i="32"/>
  <c r="H450" i="32"/>
  <c r="AF455" i="32" s="1"/>
  <c r="B450" i="32"/>
  <c r="AJ449" i="32"/>
  <c r="AH449" i="32"/>
  <c r="AF449" i="32"/>
  <c r="Y449" i="32"/>
  <c r="W449" i="32"/>
  <c r="U449" i="32"/>
  <c r="AJ448" i="32"/>
  <c r="AH448" i="32"/>
  <c r="AF448" i="32"/>
  <c r="Y448" i="32"/>
  <c r="W448" i="32"/>
  <c r="U448" i="32"/>
  <c r="AL447" i="32"/>
  <c r="AA447" i="32"/>
  <c r="Y447" i="32"/>
  <c r="W447" i="32"/>
  <c r="U447" i="32"/>
  <c r="S447" i="32"/>
  <c r="I446" i="32"/>
  <c r="B446" i="32"/>
  <c r="AH440" i="32"/>
  <c r="AH442" i="32" s="1"/>
  <c r="AD440" i="32"/>
  <c r="AL431" i="32" s="1"/>
  <c r="W440" i="32"/>
  <c r="W442" i="32" s="1"/>
  <c r="S440" i="32"/>
  <c r="S442" i="32" s="1"/>
  <c r="AJ439" i="32"/>
  <c r="AF439" i="32"/>
  <c r="AJ438" i="32"/>
  <c r="AH438" i="32"/>
  <c r="AF438" i="32"/>
  <c r="Y438" i="32"/>
  <c r="W438" i="32"/>
  <c r="U438" i="32"/>
  <c r="AJ437" i="32"/>
  <c r="AH437" i="32"/>
  <c r="AF437" i="32"/>
  <c r="Y437" i="32"/>
  <c r="W437" i="32"/>
  <c r="U437" i="32"/>
  <c r="S437" i="32"/>
  <c r="AJ435" i="32"/>
  <c r="AF435" i="32"/>
  <c r="AJ434" i="32"/>
  <c r="AH434" i="32"/>
  <c r="AF434" i="32"/>
  <c r="Y434" i="32"/>
  <c r="W434" i="32"/>
  <c r="U434" i="32"/>
  <c r="H434" i="32"/>
  <c r="AF440" i="32" s="1"/>
  <c r="B434" i="32"/>
  <c r="AJ433" i="32"/>
  <c r="AH433" i="32"/>
  <c r="AF433" i="32"/>
  <c r="Y433" i="32"/>
  <c r="W433" i="32"/>
  <c r="U433" i="32"/>
  <c r="AJ432" i="32"/>
  <c r="AH432" i="32"/>
  <c r="AF432" i="32"/>
  <c r="Y432" i="32"/>
  <c r="W432" i="32"/>
  <c r="U432" i="32"/>
  <c r="AJ431" i="32"/>
  <c r="AF431" i="32"/>
  <c r="AA431" i="32"/>
  <c r="Y431" i="32"/>
  <c r="W431" i="32"/>
  <c r="U431" i="32"/>
  <c r="S431" i="32"/>
  <c r="S438" i="32" s="1"/>
  <c r="S439" i="32" s="1"/>
  <c r="I430" i="32"/>
  <c r="AD431" i="32" s="1"/>
  <c r="H430" i="32"/>
  <c r="B430" i="32"/>
  <c r="U427" i="32"/>
  <c r="U425" i="32"/>
  <c r="AF424" i="32"/>
  <c r="AF426" i="32" s="1"/>
  <c r="AD424" i="32"/>
  <c r="AD426" i="32" s="1"/>
  <c r="Y424" i="32"/>
  <c r="Y426" i="32" s="1"/>
  <c r="U424" i="32"/>
  <c r="S424" i="32"/>
  <c r="S426" i="32" s="1"/>
  <c r="AH423" i="32"/>
  <c r="Y423" i="32"/>
  <c r="U423" i="32"/>
  <c r="AJ422" i="32"/>
  <c r="AH422" i="32"/>
  <c r="AF422" i="32"/>
  <c r="Y422" i="32"/>
  <c r="W422" i="32"/>
  <c r="U422" i="32"/>
  <c r="AJ421" i="32"/>
  <c r="AH421" i="32"/>
  <c r="AF421" i="32"/>
  <c r="Y421" i="32"/>
  <c r="W421" i="32"/>
  <c r="U421" i="32"/>
  <c r="AH419" i="32"/>
  <c r="Y419" i="32"/>
  <c r="W419" i="32"/>
  <c r="U419" i="32"/>
  <c r="AJ418" i="32"/>
  <c r="AH418" i="32"/>
  <c r="AF418" i="32"/>
  <c r="Y418" i="32"/>
  <c r="W418" i="32"/>
  <c r="U418" i="32"/>
  <c r="H418" i="32"/>
  <c r="AF423" i="32" s="1"/>
  <c r="B418" i="32"/>
  <c r="W423" i="32" s="1"/>
  <c r="AJ417" i="32"/>
  <c r="AH417" i="32"/>
  <c r="AF417" i="32"/>
  <c r="Y417" i="32"/>
  <c r="W417" i="32"/>
  <c r="U417" i="32"/>
  <c r="AJ416" i="32"/>
  <c r="AH416" i="32"/>
  <c r="AF416" i="32"/>
  <c r="Y416" i="32"/>
  <c r="W416" i="32"/>
  <c r="W427" i="32" s="1"/>
  <c r="U416" i="32"/>
  <c r="AL415" i="32"/>
  <c r="AH415" i="32"/>
  <c r="AA415" i="32"/>
  <c r="Y415" i="32"/>
  <c r="W415" i="32"/>
  <c r="U415" i="32"/>
  <c r="S415" i="32"/>
  <c r="S422" i="32" s="1"/>
  <c r="I414" i="32"/>
  <c r="B414" i="32"/>
  <c r="S410" i="32"/>
  <c r="AD408" i="32"/>
  <c r="AD410" i="32" s="1"/>
  <c r="Y408" i="32"/>
  <c r="Y410" i="32" s="1"/>
  <c r="S408" i="32"/>
  <c r="W407" i="32"/>
  <c r="AJ406" i="32"/>
  <c r="AH406" i="32"/>
  <c r="AF406" i="32"/>
  <c r="Y406" i="32"/>
  <c r="W406" i="32"/>
  <c r="U406" i="32"/>
  <c r="AJ405" i="32"/>
  <c r="AH405" i="32"/>
  <c r="AF405" i="32"/>
  <c r="Y405" i="32"/>
  <c r="W405" i="32"/>
  <c r="U405" i="32"/>
  <c r="S405" i="32"/>
  <c r="S407" i="32" s="1"/>
  <c r="U403" i="32"/>
  <c r="AJ402" i="32"/>
  <c r="AH402" i="32"/>
  <c r="AF402" i="32"/>
  <c r="Y402" i="32"/>
  <c r="W402" i="32"/>
  <c r="U402" i="32"/>
  <c r="H402" i="32"/>
  <c r="B402" i="32"/>
  <c r="W403" i="32" s="1"/>
  <c r="AJ401" i="32"/>
  <c r="AH401" i="32"/>
  <c r="AF401" i="32"/>
  <c r="Y401" i="32"/>
  <c r="W401" i="32"/>
  <c r="U401" i="32"/>
  <c r="AJ400" i="32"/>
  <c r="AH400" i="32"/>
  <c r="AF400" i="32"/>
  <c r="Y400" i="32"/>
  <c r="W400" i="32"/>
  <c r="U400" i="32"/>
  <c r="AL399" i="32"/>
  <c r="AH399" i="32"/>
  <c r="AA399" i="32"/>
  <c r="Y399" i="32"/>
  <c r="W399" i="32"/>
  <c r="U399" i="32"/>
  <c r="S399" i="32"/>
  <c r="S406" i="32" s="1"/>
  <c r="I398" i="32"/>
  <c r="B398" i="32"/>
  <c r="AH392" i="32"/>
  <c r="AH394" i="32" s="1"/>
  <c r="AD392" i="32"/>
  <c r="AD394" i="32" s="1"/>
  <c r="S392" i="32"/>
  <c r="S394" i="32" s="1"/>
  <c r="AJ391" i="32"/>
  <c r="AJ390" i="32"/>
  <c r="AH390" i="32"/>
  <c r="AF390" i="32"/>
  <c r="Y390" i="32"/>
  <c r="W390" i="32"/>
  <c r="U390" i="32"/>
  <c r="AJ389" i="32"/>
  <c r="AH389" i="32"/>
  <c r="AF389" i="32"/>
  <c r="Y389" i="32"/>
  <c r="W389" i="32"/>
  <c r="U389" i="32"/>
  <c r="S389" i="32"/>
  <c r="S391" i="32" s="1"/>
  <c r="AJ387" i="32"/>
  <c r="AF387" i="32"/>
  <c r="AJ386" i="32"/>
  <c r="AH386" i="32"/>
  <c r="AF386" i="32"/>
  <c r="Y386" i="32"/>
  <c r="W386" i="32"/>
  <c r="U386" i="32"/>
  <c r="H386" i="32"/>
  <c r="AF392" i="32" s="1"/>
  <c r="B386" i="32"/>
  <c r="AJ385" i="32"/>
  <c r="AH385" i="32"/>
  <c r="AF385" i="32"/>
  <c r="Y385" i="32"/>
  <c r="W385" i="32"/>
  <c r="U385" i="32"/>
  <c r="AJ384" i="32"/>
  <c r="AH384" i="32"/>
  <c r="AF384" i="32"/>
  <c r="Y384" i="32"/>
  <c r="W384" i="32"/>
  <c r="U384" i="32"/>
  <c r="AL383" i="32"/>
  <c r="AJ383" i="32"/>
  <c r="AF383" i="32"/>
  <c r="AA383" i="32"/>
  <c r="Y383" i="32"/>
  <c r="W383" i="32"/>
  <c r="U383" i="32"/>
  <c r="S383" i="32"/>
  <c r="S390" i="32" s="1"/>
  <c r="I382" i="32"/>
  <c r="AD383" i="32" s="1"/>
  <c r="H382" i="32"/>
  <c r="B382" i="32"/>
  <c r="AF378" i="32"/>
  <c r="AF376" i="32"/>
  <c r="AD376" i="32"/>
  <c r="AD378" i="32" s="1"/>
  <c r="U376" i="32"/>
  <c r="S376" i="32"/>
  <c r="S378" i="32" s="1"/>
  <c r="AH375" i="32"/>
  <c r="Y375" i="32"/>
  <c r="AJ374" i="32"/>
  <c r="AH374" i="32"/>
  <c r="AF374" i="32"/>
  <c r="Y374" i="32"/>
  <c r="W374" i="32"/>
  <c r="U374" i="32"/>
  <c r="AJ373" i="32"/>
  <c r="AH373" i="32"/>
  <c r="AF373" i="32"/>
  <c r="Y373" i="32"/>
  <c r="W373" i="32"/>
  <c r="U373" i="32"/>
  <c r="AH371" i="32"/>
  <c r="Y371" i="32"/>
  <c r="AJ370" i="32"/>
  <c r="AH370" i="32"/>
  <c r="AF370" i="32"/>
  <c r="AD370" i="32"/>
  <c r="Y370" i="32"/>
  <c r="W370" i="32"/>
  <c r="U370" i="32"/>
  <c r="H370" i="32"/>
  <c r="AF375" i="32" s="1"/>
  <c r="B370" i="32"/>
  <c r="W375" i="32" s="1"/>
  <c r="AJ369" i="32"/>
  <c r="AH369" i="32"/>
  <c r="AF369" i="32"/>
  <c r="Y369" i="32"/>
  <c r="W369" i="32"/>
  <c r="U369" i="32"/>
  <c r="AJ368" i="32"/>
  <c r="AH368" i="32"/>
  <c r="AF368" i="32"/>
  <c r="Y368" i="32"/>
  <c r="Y379" i="32" s="1"/>
  <c r="W368" i="32"/>
  <c r="U368" i="32"/>
  <c r="AL367" i="32"/>
  <c r="AD367" i="32"/>
  <c r="AD373" i="32" s="1"/>
  <c r="AA367" i="32"/>
  <c r="Y367" i="32"/>
  <c r="W367" i="32"/>
  <c r="U367" i="32"/>
  <c r="S367" i="32"/>
  <c r="S374" i="32" s="1"/>
  <c r="I366" i="32"/>
  <c r="AJ367" i="32" s="1"/>
  <c r="B366" i="32"/>
  <c r="AD360" i="32"/>
  <c r="AD362" i="32" s="1"/>
  <c r="S360" i="32"/>
  <c r="S362" i="32" s="1"/>
  <c r="W359" i="32"/>
  <c r="AJ358" i="32"/>
  <c r="AH358" i="32"/>
  <c r="AF358" i="32"/>
  <c r="Y358" i="32"/>
  <c r="W358" i="32"/>
  <c r="U358" i="32"/>
  <c r="S358" i="32"/>
  <c r="AJ357" i="32"/>
  <c r="AH357" i="32"/>
  <c r="AF357" i="32"/>
  <c r="Y357" i="32"/>
  <c r="W357" i="32"/>
  <c r="U357" i="32"/>
  <c r="W355" i="32"/>
  <c r="AJ354" i="32"/>
  <c r="AH354" i="32"/>
  <c r="AF354" i="32"/>
  <c r="Y354" i="32"/>
  <c r="W354" i="32"/>
  <c r="U354" i="32"/>
  <c r="H354" i="32"/>
  <c r="AF359" i="32" s="1"/>
  <c r="B354" i="32"/>
  <c r="AJ353" i="32"/>
  <c r="AH353" i="32"/>
  <c r="AF353" i="32"/>
  <c r="Y353" i="32"/>
  <c r="W353" i="32"/>
  <c r="U353" i="32"/>
  <c r="AJ352" i="32"/>
  <c r="AH352" i="32"/>
  <c r="AF352" i="32"/>
  <c r="Y352" i="32"/>
  <c r="W352" i="32"/>
  <c r="U352" i="32"/>
  <c r="AL351" i="32"/>
  <c r="AA351" i="32"/>
  <c r="Y351" i="32"/>
  <c r="W351" i="32"/>
  <c r="U351" i="32"/>
  <c r="S351" i="32"/>
  <c r="S354" i="32" s="1"/>
  <c r="I350" i="32"/>
  <c r="B350" i="32"/>
  <c r="AH344" i="32"/>
  <c r="AH346" i="32" s="1"/>
  <c r="AD344" i="32"/>
  <c r="AL335" i="32" s="1"/>
  <c r="W344" i="32"/>
  <c r="W346" i="32" s="1"/>
  <c r="S344" i="32"/>
  <c r="S346" i="32" s="1"/>
  <c r="AJ343" i="32"/>
  <c r="AF343" i="32"/>
  <c r="AJ342" i="32"/>
  <c r="AH342" i="32"/>
  <c r="AF342" i="32"/>
  <c r="Y342" i="32"/>
  <c r="W342" i="32"/>
  <c r="U342" i="32"/>
  <c r="AJ341" i="32"/>
  <c r="AH341" i="32"/>
  <c r="AF341" i="32"/>
  <c r="Y341" i="32"/>
  <c r="W341" i="32"/>
  <c r="U341" i="32"/>
  <c r="S341" i="32"/>
  <c r="S343" i="32" s="1"/>
  <c r="AJ339" i="32"/>
  <c r="AF339" i="32"/>
  <c r="AJ338" i="32"/>
  <c r="AH338" i="32"/>
  <c r="AF338" i="32"/>
  <c r="Y338" i="32"/>
  <c r="W338" i="32"/>
  <c r="U338" i="32"/>
  <c r="H338" i="32"/>
  <c r="AF344" i="32" s="1"/>
  <c r="B338" i="32"/>
  <c r="AJ337" i="32"/>
  <c r="AH337" i="32"/>
  <c r="AF337" i="32"/>
  <c r="Y337" i="32"/>
  <c r="W337" i="32"/>
  <c r="U337" i="32"/>
  <c r="AJ336" i="32"/>
  <c r="AH336" i="32"/>
  <c r="AF336" i="32"/>
  <c r="Y336" i="32"/>
  <c r="W336" i="32"/>
  <c r="U336" i="32"/>
  <c r="AJ335" i="32"/>
  <c r="AF335" i="32"/>
  <c r="AA335" i="32"/>
  <c r="Y335" i="32"/>
  <c r="W335" i="32"/>
  <c r="U335" i="32"/>
  <c r="S335" i="32"/>
  <c r="S342" i="32" s="1"/>
  <c r="I334" i="32"/>
  <c r="AD335" i="32" s="1"/>
  <c r="H334" i="32"/>
  <c r="B334" i="32"/>
  <c r="U330" i="32"/>
  <c r="AF328" i="32"/>
  <c r="AF330" i="32" s="1"/>
  <c r="AD328" i="32"/>
  <c r="AD330" i="32" s="1"/>
  <c r="U328" i="32"/>
  <c r="S328" i="32"/>
  <c r="S330" i="32" s="1"/>
  <c r="AH327" i="32"/>
  <c r="Y327" i="32"/>
  <c r="AJ326" i="32"/>
  <c r="AH326" i="32"/>
  <c r="AF326" i="32"/>
  <c r="Y326" i="32"/>
  <c r="W326" i="32"/>
  <c r="U326" i="32"/>
  <c r="AJ325" i="32"/>
  <c r="AH325" i="32"/>
  <c r="AF325" i="32"/>
  <c r="Y325" i="32"/>
  <c r="W325" i="32"/>
  <c r="U325" i="32"/>
  <c r="S325" i="32"/>
  <c r="AH323" i="32"/>
  <c r="Y323" i="32"/>
  <c r="U323" i="32"/>
  <c r="AJ322" i="32"/>
  <c r="AH322" i="32"/>
  <c r="AF322" i="32"/>
  <c r="AD322" i="32"/>
  <c r="Y322" i="32"/>
  <c r="W322" i="32"/>
  <c r="U322" i="32"/>
  <c r="H322" i="32"/>
  <c r="AF327" i="32" s="1"/>
  <c r="B322" i="32"/>
  <c r="W327" i="32" s="1"/>
  <c r="AJ321" i="32"/>
  <c r="AH321" i="32"/>
  <c r="AF321" i="32"/>
  <c r="AD321" i="32"/>
  <c r="AD323" i="32" s="1"/>
  <c r="Y321" i="32"/>
  <c r="W321" i="32"/>
  <c r="U321" i="32"/>
  <c r="AJ320" i="32"/>
  <c r="AH320" i="32"/>
  <c r="AH331" i="32" s="1"/>
  <c r="AF320" i="32"/>
  <c r="AD320" i="32"/>
  <c r="Y320" i="32"/>
  <c r="W320" i="32"/>
  <c r="U320" i="32"/>
  <c r="AL319" i="32"/>
  <c r="AD319" i="32"/>
  <c r="AD325" i="32" s="1"/>
  <c r="AA319" i="32"/>
  <c r="Y319" i="32"/>
  <c r="W319" i="32"/>
  <c r="U319" i="32"/>
  <c r="S319" i="32"/>
  <c r="S326" i="32" s="1"/>
  <c r="I318" i="32"/>
  <c r="AJ319" i="32" s="1"/>
  <c r="B318" i="32"/>
  <c r="AH315" i="32"/>
  <c r="AH313" i="32"/>
  <c r="AH312" i="32"/>
  <c r="AH314" i="32" s="1"/>
  <c r="AF312" i="32"/>
  <c r="AF314" i="32" s="1"/>
  <c r="AD312" i="32"/>
  <c r="S312" i="32"/>
  <c r="S314" i="32" s="1"/>
  <c r="AJ311" i="32"/>
  <c r="AH311" i="32"/>
  <c r="AF311" i="32"/>
  <c r="W311" i="32"/>
  <c r="AJ310" i="32"/>
  <c r="AH310" i="32"/>
  <c r="AF310" i="32"/>
  <c r="Y310" i="32"/>
  <c r="W310" i="32"/>
  <c r="U310" i="32"/>
  <c r="AJ309" i="32"/>
  <c r="AH309" i="32"/>
  <c r="AF309" i="32"/>
  <c r="Y309" i="32"/>
  <c r="W309" i="32"/>
  <c r="U309" i="32"/>
  <c r="AJ307" i="32"/>
  <c r="AH307" i="32"/>
  <c r="AF307" i="32"/>
  <c r="W307" i="32"/>
  <c r="AJ306" i="32"/>
  <c r="AH306" i="32"/>
  <c r="AF306" i="32"/>
  <c r="Y306" i="32"/>
  <c r="W306" i="32"/>
  <c r="U306" i="32"/>
  <c r="S306" i="32"/>
  <c r="H306" i="32"/>
  <c r="AJ312" i="32" s="1"/>
  <c r="AJ314" i="32" s="1"/>
  <c r="B306" i="32"/>
  <c r="Y312" i="32" s="1"/>
  <c r="Y314" i="32" s="1"/>
  <c r="AJ305" i="32"/>
  <c r="AH305" i="32"/>
  <c r="AF305" i="32"/>
  <c r="Y305" i="32"/>
  <c r="W305" i="32"/>
  <c r="U305" i="32"/>
  <c r="AJ304" i="32"/>
  <c r="AH304" i="32"/>
  <c r="AF304" i="32"/>
  <c r="Y304" i="32"/>
  <c r="W304" i="32"/>
  <c r="U304" i="32"/>
  <c r="AJ303" i="32"/>
  <c r="AF303" i="32"/>
  <c r="AD303" i="32"/>
  <c r="AD309" i="32" s="1"/>
  <c r="AA303" i="32"/>
  <c r="Y303" i="32"/>
  <c r="W303" i="32"/>
  <c r="U303" i="32"/>
  <c r="S303" i="32"/>
  <c r="S309" i="32" s="1"/>
  <c r="I302" i="32"/>
  <c r="AH303" i="32" s="1"/>
  <c r="H302" i="32"/>
  <c r="B302" i="32"/>
  <c r="Y298" i="32"/>
  <c r="Y297" i="32"/>
  <c r="AD296" i="32"/>
  <c r="AD298" i="32" s="1"/>
  <c r="Y296" i="32"/>
  <c r="U296" i="32"/>
  <c r="U298" i="32" s="1"/>
  <c r="S296" i="32"/>
  <c r="S298" i="32" s="1"/>
  <c r="Y295" i="32"/>
  <c r="W295" i="32"/>
  <c r="U295" i="32"/>
  <c r="AJ294" i="32"/>
  <c r="AH294" i="32"/>
  <c r="AF294" i="32"/>
  <c r="Y294" i="32"/>
  <c r="W294" i="32"/>
  <c r="U294" i="32"/>
  <c r="AJ293" i="32"/>
  <c r="AH293" i="32"/>
  <c r="AF293" i="32"/>
  <c r="Y293" i="32"/>
  <c r="W293" i="32"/>
  <c r="U293" i="32"/>
  <c r="Y291" i="32"/>
  <c r="W291" i="32"/>
  <c r="U291" i="32"/>
  <c r="AJ290" i="32"/>
  <c r="AH290" i="32"/>
  <c r="AF290" i="32"/>
  <c r="Y290" i="32"/>
  <c r="W290" i="32"/>
  <c r="U290" i="32"/>
  <c r="H290" i="32"/>
  <c r="B290" i="32"/>
  <c r="W296" i="32" s="1"/>
  <c r="AJ289" i="32"/>
  <c r="AH289" i="32"/>
  <c r="AF289" i="32"/>
  <c r="Y289" i="32"/>
  <c r="W289" i="32"/>
  <c r="U289" i="32"/>
  <c r="AJ288" i="32"/>
  <c r="AH288" i="32"/>
  <c r="AF288" i="32"/>
  <c r="Y288" i="32"/>
  <c r="Y299" i="32" s="1"/>
  <c r="W288" i="32"/>
  <c r="W299" i="32" s="1"/>
  <c r="U288" i="32"/>
  <c r="U299" i="32" s="1"/>
  <c r="AL287" i="32"/>
  <c r="AA287" i="32"/>
  <c r="Y287" i="32"/>
  <c r="W287" i="32"/>
  <c r="U287" i="32"/>
  <c r="S287" i="32"/>
  <c r="S293" i="32" s="1"/>
  <c r="I286" i="32"/>
  <c r="B286" i="32"/>
  <c r="AH282" i="32"/>
  <c r="AH280" i="32"/>
  <c r="AD280" i="32"/>
  <c r="AL271" i="32" s="1"/>
  <c r="W280" i="32"/>
  <c r="W282" i="32" s="1"/>
  <c r="S280" i="32"/>
  <c r="S282" i="32" s="1"/>
  <c r="AJ279" i="32"/>
  <c r="AF279" i="32"/>
  <c r="AJ278" i="32"/>
  <c r="AH278" i="32"/>
  <c r="AF278" i="32"/>
  <c r="Y278" i="32"/>
  <c r="W278" i="32"/>
  <c r="U278" i="32"/>
  <c r="AJ277" i="32"/>
  <c r="AH277" i="32"/>
  <c r="AF277" i="32"/>
  <c r="Y277" i="32"/>
  <c r="W277" i="32"/>
  <c r="U277" i="32"/>
  <c r="AJ275" i="32"/>
  <c r="AF275" i="32"/>
  <c r="AJ274" i="32"/>
  <c r="AH274" i="32"/>
  <c r="AF274" i="32"/>
  <c r="Y274" i="32"/>
  <c r="W274" i="32"/>
  <c r="U274" i="32"/>
  <c r="H274" i="32"/>
  <c r="AF280" i="32" s="1"/>
  <c r="B274" i="32"/>
  <c r="AJ273" i="32"/>
  <c r="AH273" i="32"/>
  <c r="AF273" i="32"/>
  <c r="Y273" i="32"/>
  <c r="W273" i="32"/>
  <c r="U273" i="32"/>
  <c r="AJ272" i="32"/>
  <c r="AH272" i="32"/>
  <c r="AF272" i="32"/>
  <c r="Y272" i="32"/>
  <c r="W272" i="32"/>
  <c r="U272" i="32"/>
  <c r="S272" i="32"/>
  <c r="AJ271" i="32"/>
  <c r="AF271" i="32"/>
  <c r="AA271" i="32"/>
  <c r="Y271" i="32"/>
  <c r="W271" i="32"/>
  <c r="U271" i="32"/>
  <c r="S271" i="32"/>
  <c r="I270" i="32"/>
  <c r="AD271" i="32" s="1"/>
  <c r="H270" i="32"/>
  <c r="B270" i="32"/>
  <c r="AD264" i="32"/>
  <c r="AD266" i="32" s="1"/>
  <c r="S264" i="32"/>
  <c r="S266" i="32" s="1"/>
  <c r="U263" i="32"/>
  <c r="AJ262" i="32"/>
  <c r="AH262" i="32"/>
  <c r="AF262" i="32"/>
  <c r="Y262" i="32"/>
  <c r="W262" i="32"/>
  <c r="U262" i="32"/>
  <c r="AJ261" i="32"/>
  <c r="AH261" i="32"/>
  <c r="AF261" i="32"/>
  <c r="Y261" i="32"/>
  <c r="W261" i="32"/>
  <c r="U261" i="32"/>
  <c r="S261" i="32"/>
  <c r="U259" i="32"/>
  <c r="U267" i="32" s="1"/>
  <c r="AJ258" i="32"/>
  <c r="AH258" i="32"/>
  <c r="AF258" i="32"/>
  <c r="Y258" i="32"/>
  <c r="W258" i="32"/>
  <c r="U258" i="32"/>
  <c r="H258" i="32"/>
  <c r="B258" i="32"/>
  <c r="U264" i="32" s="1"/>
  <c r="AJ257" i="32"/>
  <c r="AH257" i="32"/>
  <c r="AF257" i="32"/>
  <c r="Y257" i="32"/>
  <c r="W257" i="32"/>
  <c r="U257" i="32"/>
  <c r="AJ256" i="32"/>
  <c r="AH256" i="32"/>
  <c r="AF256" i="32"/>
  <c r="Y256" i="32"/>
  <c r="W256" i="32"/>
  <c r="U256" i="32"/>
  <c r="AL255" i="32"/>
  <c r="AF255" i="32"/>
  <c r="AA255" i="32"/>
  <c r="Y255" i="32"/>
  <c r="W255" i="32"/>
  <c r="U255" i="32"/>
  <c r="S255" i="32"/>
  <c r="S262" i="32" s="1"/>
  <c r="I254" i="32"/>
  <c r="AJ255" i="32" s="1"/>
  <c r="B254" i="32"/>
  <c r="AF248" i="32"/>
  <c r="AF250" i="32" s="1"/>
  <c r="AD248" i="32"/>
  <c r="AD250" i="32" s="1"/>
  <c r="S248" i="32"/>
  <c r="AA239" i="32" s="1"/>
  <c r="AJ247" i="32"/>
  <c r="AH247" i="32"/>
  <c r="AJ246" i="32"/>
  <c r="AH246" i="32"/>
  <c r="AF246" i="32"/>
  <c r="Y246" i="32"/>
  <c r="W246" i="32"/>
  <c r="U246" i="32"/>
  <c r="AJ245" i="32"/>
  <c r="AH245" i="32"/>
  <c r="AF245" i="32"/>
  <c r="Y245" i="32"/>
  <c r="W245" i="32"/>
  <c r="U245" i="32"/>
  <c r="S245" i="32"/>
  <c r="AJ243" i="32"/>
  <c r="AH243" i="32"/>
  <c r="AH251" i="32" s="1"/>
  <c r="AF243" i="32"/>
  <c r="AJ242" i="32"/>
  <c r="AH242" i="32"/>
  <c r="AF242" i="32"/>
  <c r="Y242" i="32"/>
  <c r="W242" i="32"/>
  <c r="U242" i="32"/>
  <c r="H242" i="32"/>
  <c r="AJ248" i="32" s="1"/>
  <c r="AJ250" i="32" s="1"/>
  <c r="B242" i="32"/>
  <c r="AJ241" i="32"/>
  <c r="AH241" i="32"/>
  <c r="AF241" i="32"/>
  <c r="Y241" i="32"/>
  <c r="W241" i="32"/>
  <c r="U241" i="32"/>
  <c r="AJ240" i="32"/>
  <c r="AH240" i="32"/>
  <c r="AF240" i="32"/>
  <c r="Y240" i="32"/>
  <c r="W240" i="32"/>
  <c r="U240" i="32"/>
  <c r="AL239" i="32"/>
  <c r="AJ239" i="32"/>
  <c r="AF239" i="32"/>
  <c r="AD239" i="32"/>
  <c r="AD246" i="32" s="1"/>
  <c r="Y239" i="32"/>
  <c r="W239" i="32"/>
  <c r="U239" i="32"/>
  <c r="S239" i="32"/>
  <c r="S246" i="32" s="1"/>
  <c r="I238" i="32"/>
  <c r="AH239" i="32" s="1"/>
  <c r="H238" i="32"/>
  <c r="B238" i="32"/>
  <c r="U234" i="32"/>
  <c r="AF232" i="32"/>
  <c r="AD232" i="32"/>
  <c r="AD234" i="32" s="1"/>
  <c r="Y232" i="32"/>
  <c r="Y234" i="32" s="1"/>
  <c r="U232" i="32"/>
  <c r="S232" i="32"/>
  <c r="S234" i="32" s="1"/>
  <c r="AH231" i="32"/>
  <c r="Y231" i="32"/>
  <c r="W231" i="32"/>
  <c r="U231" i="32"/>
  <c r="AJ230" i="32"/>
  <c r="AH230" i="32"/>
  <c r="AF230" i="32"/>
  <c r="AD230" i="32"/>
  <c r="Y230" i="32"/>
  <c r="W230" i="32"/>
  <c r="U230" i="32"/>
  <c r="AJ229" i="32"/>
  <c r="AH229" i="32"/>
  <c r="AF229" i="32"/>
  <c r="Y229" i="32"/>
  <c r="W229" i="32"/>
  <c r="U229" i="32"/>
  <c r="AH227" i="32"/>
  <c r="AF227" i="32"/>
  <c r="Y227" i="32"/>
  <c r="W227" i="32"/>
  <c r="U227" i="32"/>
  <c r="AJ226" i="32"/>
  <c r="AH226" i="32"/>
  <c r="AF226" i="32"/>
  <c r="Y226" i="32"/>
  <c r="W226" i="32"/>
  <c r="U226" i="32"/>
  <c r="H226" i="32"/>
  <c r="AF231" i="32" s="1"/>
  <c r="B226" i="32"/>
  <c r="W232" i="32" s="1"/>
  <c r="W234" i="32" s="1"/>
  <c r="AJ225" i="32"/>
  <c r="AH225" i="32"/>
  <c r="AF225" i="32"/>
  <c r="Y225" i="32"/>
  <c r="W225" i="32"/>
  <c r="U225" i="32"/>
  <c r="AJ224" i="32"/>
  <c r="AH224" i="32"/>
  <c r="AH235" i="32" s="1"/>
  <c r="AF224" i="32"/>
  <c r="Y224" i="32"/>
  <c r="W224" i="32"/>
  <c r="W235" i="32" s="1"/>
  <c r="U224" i="32"/>
  <c r="U235" i="32" s="1"/>
  <c r="AL223" i="32"/>
  <c r="AJ223" i="32"/>
  <c r="AD223" i="32"/>
  <c r="AA223" i="32"/>
  <c r="Y223" i="32"/>
  <c r="W223" i="32"/>
  <c r="U223" i="32"/>
  <c r="S223" i="32"/>
  <c r="S230" i="32" s="1"/>
  <c r="I222" i="32"/>
  <c r="AH223" i="32" s="1"/>
  <c r="B222" i="32"/>
  <c r="AD216" i="32"/>
  <c r="AL207" i="32" s="1"/>
  <c r="S216" i="32"/>
  <c r="AA207" i="32" s="1"/>
  <c r="AF215" i="32"/>
  <c r="W215" i="32"/>
  <c r="AJ214" i="32"/>
  <c r="AH214" i="32"/>
  <c r="AF214" i="32"/>
  <c r="Y214" i="32"/>
  <c r="W214" i="32"/>
  <c r="U214" i="32"/>
  <c r="AJ213" i="32"/>
  <c r="AH213" i="32"/>
  <c r="AF213" i="32"/>
  <c r="Y213" i="32"/>
  <c r="W213" i="32"/>
  <c r="U213" i="32"/>
  <c r="AF211" i="32"/>
  <c r="W211" i="32"/>
  <c r="AJ210" i="32"/>
  <c r="AH210" i="32"/>
  <c r="AF210" i="32"/>
  <c r="Y210" i="32"/>
  <c r="W210" i="32"/>
  <c r="U210" i="32"/>
  <c r="H210" i="32"/>
  <c r="AJ216" i="32" s="1"/>
  <c r="AJ218" i="32" s="1"/>
  <c r="B210" i="32"/>
  <c r="Y216" i="32" s="1"/>
  <c r="Y218" i="32" s="1"/>
  <c r="AJ209" i="32"/>
  <c r="AH209" i="32"/>
  <c r="AF209" i="32"/>
  <c r="Y209" i="32"/>
  <c r="W209" i="32"/>
  <c r="U209" i="32"/>
  <c r="S209" i="32"/>
  <c r="AJ208" i="32"/>
  <c r="AH208" i="32"/>
  <c r="AF208" i="32"/>
  <c r="AF219" i="32" s="1"/>
  <c r="Y208" i="32"/>
  <c r="W208" i="32"/>
  <c r="W219" i="32" s="1"/>
  <c r="U208" i="32"/>
  <c r="S208" i="32"/>
  <c r="AA213" i="32" s="1"/>
  <c r="AJ207" i="32"/>
  <c r="Y207" i="32"/>
  <c r="W207" i="32"/>
  <c r="U207" i="32"/>
  <c r="S207" i="32"/>
  <c r="S213" i="32" s="1"/>
  <c r="I206" i="32"/>
  <c r="AH207" i="32" s="1"/>
  <c r="B206" i="32"/>
  <c r="AD200" i="32"/>
  <c r="AD202" i="32" s="1"/>
  <c r="S200" i="32"/>
  <c r="S202" i="32" s="1"/>
  <c r="AJ198" i="32"/>
  <c r="AH198" i="32"/>
  <c r="AF198" i="32"/>
  <c r="Y198" i="32"/>
  <c r="W198" i="32"/>
  <c r="U198" i="32"/>
  <c r="AJ197" i="32"/>
  <c r="AH197" i="32"/>
  <c r="AF197" i="32"/>
  <c r="Y197" i="32"/>
  <c r="W197" i="32"/>
  <c r="U197" i="32"/>
  <c r="S197" i="32"/>
  <c r="AJ194" i="32"/>
  <c r="AH194" i="32"/>
  <c r="AF194" i="32"/>
  <c r="Y194" i="32"/>
  <c r="W194" i="32"/>
  <c r="U194" i="32"/>
  <c r="H194" i="32"/>
  <c r="B194" i="32"/>
  <c r="Y200" i="32" s="1"/>
  <c r="Y202" i="32" s="1"/>
  <c r="AJ193" i="32"/>
  <c r="AH193" i="32"/>
  <c r="AF193" i="32"/>
  <c r="Y193" i="32"/>
  <c r="W193" i="32"/>
  <c r="U193" i="32"/>
  <c r="AJ192" i="32"/>
  <c r="AH192" i="32"/>
  <c r="AF192" i="32"/>
  <c r="Y192" i="32"/>
  <c r="W192" i="32"/>
  <c r="U192" i="32"/>
  <c r="AL191" i="32"/>
  <c r="AA191" i="32"/>
  <c r="Y191" i="32"/>
  <c r="W191" i="32"/>
  <c r="U191" i="32"/>
  <c r="S191" i="32"/>
  <c r="S198" i="32" s="1"/>
  <c r="I190" i="32"/>
  <c r="B190" i="32"/>
  <c r="AH184" i="32"/>
  <c r="AH186" i="32" s="1"/>
  <c r="AF184" i="32"/>
  <c r="AF186" i="32" s="1"/>
  <c r="AD184" i="32"/>
  <c r="AD186" i="32" s="1"/>
  <c r="S184" i="32"/>
  <c r="S186" i="32" s="1"/>
  <c r="AJ183" i="32"/>
  <c r="AH183" i="32"/>
  <c r="AF183" i="32"/>
  <c r="W183" i="32"/>
  <c r="AJ182" i="32"/>
  <c r="AH182" i="32"/>
  <c r="AF182" i="32"/>
  <c r="Y182" i="32"/>
  <c r="W182" i="32"/>
  <c r="U182" i="32"/>
  <c r="AJ181" i="32"/>
  <c r="AH181" i="32"/>
  <c r="AF181" i="32"/>
  <c r="Y181" i="32"/>
  <c r="W181" i="32"/>
  <c r="U181" i="32"/>
  <c r="AJ179" i="32"/>
  <c r="AH179" i="32"/>
  <c r="AH187" i="32" s="1"/>
  <c r="AF179" i="32"/>
  <c r="AF185" i="32" s="1"/>
  <c r="AJ178" i="32"/>
  <c r="AH178" i="32"/>
  <c r="AF178" i="32"/>
  <c r="AD178" i="32"/>
  <c r="Y178" i="32"/>
  <c r="W178" i="32"/>
  <c r="U178" i="32"/>
  <c r="H178" i="32"/>
  <c r="AJ184" i="32" s="1"/>
  <c r="AJ186" i="32" s="1"/>
  <c r="B178" i="32"/>
  <c r="W184" i="32" s="1"/>
  <c r="W186" i="32" s="1"/>
  <c r="AJ177" i="32"/>
  <c r="AH177" i="32"/>
  <c r="AF177" i="32"/>
  <c r="AD177" i="32"/>
  <c r="AD179" i="32" s="1"/>
  <c r="Y177" i="32"/>
  <c r="W177" i="32"/>
  <c r="U177" i="32"/>
  <c r="AL176" i="32"/>
  <c r="AL177" i="32" s="1"/>
  <c r="P174" i="32" s="1"/>
  <c r="AJ176" i="32"/>
  <c r="AH176" i="32"/>
  <c r="AF176" i="32"/>
  <c r="AD176" i="32"/>
  <c r="Y176" i="32"/>
  <c r="W176" i="32"/>
  <c r="U176" i="32"/>
  <c r="S176" i="32"/>
  <c r="AL175" i="32"/>
  <c r="AJ175" i="32"/>
  <c r="AF175" i="32"/>
  <c r="AD175" i="32"/>
  <c r="AD181" i="32" s="1"/>
  <c r="AA175" i="32"/>
  <c r="Y175" i="32"/>
  <c r="W175" i="32"/>
  <c r="U175" i="32"/>
  <c r="S175" i="32"/>
  <c r="S178" i="32" s="1"/>
  <c r="I174" i="32"/>
  <c r="AH175" i="32" s="1"/>
  <c r="H174" i="32"/>
  <c r="B174" i="32"/>
  <c r="AJ170" i="32"/>
  <c r="AJ168" i="32"/>
  <c r="AF168" i="32"/>
  <c r="AF170" i="32" s="1"/>
  <c r="AD168" i="32"/>
  <c r="AD170" i="32" s="1"/>
  <c r="Y168" i="32"/>
  <c r="Y170" i="32" s="1"/>
  <c r="U168" i="32"/>
  <c r="U170" i="32" s="1"/>
  <c r="S168" i="32"/>
  <c r="S170" i="32" s="1"/>
  <c r="AF167" i="32"/>
  <c r="Y167" i="32"/>
  <c r="W167" i="32"/>
  <c r="U167" i="32"/>
  <c r="AJ166" i="32"/>
  <c r="AH166" i="32"/>
  <c r="AF166" i="32"/>
  <c r="Y166" i="32"/>
  <c r="W166" i="32"/>
  <c r="U166" i="32"/>
  <c r="AJ165" i="32"/>
  <c r="AH165" i="32"/>
  <c r="AF165" i="32"/>
  <c r="Y165" i="32"/>
  <c r="W165" i="32"/>
  <c r="U165" i="32"/>
  <c r="Y163" i="32"/>
  <c r="W163" i="32"/>
  <c r="U163" i="32"/>
  <c r="AJ162" i="32"/>
  <c r="AH162" i="32"/>
  <c r="AF162" i="32"/>
  <c r="AD162" i="32"/>
  <c r="Y162" i="32"/>
  <c r="W162" i="32"/>
  <c r="U162" i="32"/>
  <c r="S162" i="32"/>
  <c r="H162" i="32"/>
  <c r="AH167" i="32" s="1"/>
  <c r="B162" i="32"/>
  <c r="W168" i="32" s="1"/>
  <c r="W170" i="32" s="1"/>
  <c r="AJ161" i="32"/>
  <c r="AH161" i="32"/>
  <c r="AF161" i="32"/>
  <c r="AD161" i="32"/>
  <c r="AD163" i="32" s="1"/>
  <c r="Y161" i="32"/>
  <c r="W161" i="32"/>
  <c r="U161" i="32"/>
  <c r="S161" i="32"/>
  <c r="S163" i="32" s="1"/>
  <c r="AA166" i="32" s="1"/>
  <c r="AJ160" i="32"/>
  <c r="AH160" i="32"/>
  <c r="AF160" i="32"/>
  <c r="Y160" i="32"/>
  <c r="Y171" i="32" s="1"/>
  <c r="W160" i="32"/>
  <c r="W171" i="32" s="1"/>
  <c r="U160" i="32"/>
  <c r="U171" i="32" s="1"/>
  <c r="S160" i="32"/>
  <c r="AL159" i="32"/>
  <c r="AH159" i="32"/>
  <c r="AD159" i="32"/>
  <c r="AD166" i="32" s="1"/>
  <c r="Y159" i="32"/>
  <c r="W159" i="32"/>
  <c r="U159" i="32"/>
  <c r="S159" i="32"/>
  <c r="S165" i="32" s="1"/>
  <c r="I158" i="32"/>
  <c r="AJ159" i="32" s="1"/>
  <c r="B158" i="32"/>
  <c r="AD152" i="32"/>
  <c r="AD154" i="32" s="1"/>
  <c r="Y152" i="32"/>
  <c r="Y154" i="32" s="1"/>
  <c r="S152" i="32"/>
  <c r="S154" i="32" s="1"/>
  <c r="U151" i="32"/>
  <c r="AJ150" i="32"/>
  <c r="AH150" i="32"/>
  <c r="AF150" i="32"/>
  <c r="Y150" i="32"/>
  <c r="W150" i="32"/>
  <c r="U150" i="32"/>
  <c r="AJ149" i="32"/>
  <c r="AH149" i="32"/>
  <c r="AF149" i="32"/>
  <c r="Y149" i="32"/>
  <c r="W149" i="32"/>
  <c r="U149" i="32"/>
  <c r="S149" i="32"/>
  <c r="U147" i="32"/>
  <c r="AJ146" i="32"/>
  <c r="AH146" i="32"/>
  <c r="AF146" i="32"/>
  <c r="Y146" i="32"/>
  <c r="W146" i="32"/>
  <c r="U146" i="32"/>
  <c r="H146" i="32"/>
  <c r="AJ152" i="32" s="1"/>
  <c r="AJ154" i="32" s="1"/>
  <c r="B146" i="32"/>
  <c r="W152" i="32" s="1"/>
  <c r="W154" i="32" s="1"/>
  <c r="AJ145" i="32"/>
  <c r="AH145" i="32"/>
  <c r="AF145" i="32"/>
  <c r="Y145" i="32"/>
  <c r="W145" i="32"/>
  <c r="U145" i="32"/>
  <c r="AJ144" i="32"/>
  <c r="AH144" i="32"/>
  <c r="AF144" i="32"/>
  <c r="Y144" i="32"/>
  <c r="W144" i="32"/>
  <c r="U144" i="32"/>
  <c r="AL143" i="32"/>
  <c r="AA143" i="32"/>
  <c r="Y143" i="32"/>
  <c r="W143" i="32"/>
  <c r="U143" i="32"/>
  <c r="S143" i="32"/>
  <c r="S150" i="32" s="1"/>
  <c r="I142" i="32"/>
  <c r="AH143" i="32" s="1"/>
  <c r="B142" i="32"/>
  <c r="AH139" i="32"/>
  <c r="AH137" i="32"/>
  <c r="AH136" i="32"/>
  <c r="AF136" i="32"/>
  <c r="AF138" i="32" s="1"/>
  <c r="AD136" i="32"/>
  <c r="AD138" i="32" s="1"/>
  <c r="W136" i="32"/>
  <c r="W138" i="32" s="1"/>
  <c r="S136" i="32"/>
  <c r="S138" i="32" s="1"/>
  <c r="AJ135" i="32"/>
  <c r="AH135" i="32"/>
  <c r="AJ134" i="32"/>
  <c r="AH134" i="32"/>
  <c r="AF134" i="32"/>
  <c r="Y134" i="32"/>
  <c r="W134" i="32"/>
  <c r="U134" i="32"/>
  <c r="AJ133" i="32"/>
  <c r="AH133" i="32"/>
  <c r="AF133" i="32"/>
  <c r="Y133" i="32"/>
  <c r="W133" i="32"/>
  <c r="U133" i="32"/>
  <c r="S133" i="32"/>
  <c r="S135" i="32" s="1"/>
  <c r="AJ131" i="32"/>
  <c r="AH131" i="32"/>
  <c r="AJ130" i="32"/>
  <c r="AH130" i="32"/>
  <c r="AF130" i="32"/>
  <c r="Y130" i="32"/>
  <c r="W130" i="32"/>
  <c r="U130" i="32"/>
  <c r="H130" i="32"/>
  <c r="AF135" i="32" s="1"/>
  <c r="B130" i="32"/>
  <c r="AJ129" i="32"/>
  <c r="AH129" i="32"/>
  <c r="AF129" i="32"/>
  <c r="Y129" i="32"/>
  <c r="W129" i="32"/>
  <c r="U129" i="32"/>
  <c r="AJ128" i="32"/>
  <c r="AH128" i="32"/>
  <c r="AF128" i="32"/>
  <c r="Y128" i="32"/>
  <c r="W128" i="32"/>
  <c r="U128" i="32"/>
  <c r="AL127" i="32"/>
  <c r="AF127" i="32"/>
  <c r="AD127" i="32"/>
  <c r="AD134" i="32" s="1"/>
  <c r="AA127" i="32"/>
  <c r="Y127" i="32"/>
  <c r="W127" i="32"/>
  <c r="U127" i="32"/>
  <c r="S127" i="32"/>
  <c r="S134" i="32" s="1"/>
  <c r="I126" i="32"/>
  <c r="AJ127" i="32" s="1"/>
  <c r="H126" i="32"/>
  <c r="B126" i="32"/>
  <c r="U122" i="32"/>
  <c r="AF120" i="32"/>
  <c r="AF122" i="32" s="1"/>
  <c r="AD120" i="32"/>
  <c r="AD122" i="32" s="1"/>
  <c r="U120" i="32"/>
  <c r="S120" i="32"/>
  <c r="S122" i="32" s="1"/>
  <c r="AH119" i="32"/>
  <c r="AF119" i="32"/>
  <c r="Y119" i="32"/>
  <c r="W119" i="32"/>
  <c r="AJ118" i="32"/>
  <c r="AH118" i="32"/>
  <c r="AF118" i="32"/>
  <c r="AD118" i="32"/>
  <c r="Y118" i="32"/>
  <c r="W118" i="32"/>
  <c r="U118" i="32"/>
  <c r="AJ117" i="32"/>
  <c r="AH117" i="32"/>
  <c r="AF117" i="32"/>
  <c r="Y117" i="32"/>
  <c r="W117" i="32"/>
  <c r="U117" i="32"/>
  <c r="AH115" i="32"/>
  <c r="AF115" i="32"/>
  <c r="AF123" i="32" s="1"/>
  <c r="Y115" i="32"/>
  <c r="W115" i="32"/>
  <c r="AJ114" i="32"/>
  <c r="AH114" i="32"/>
  <c r="AF114" i="32"/>
  <c r="AD114" i="32"/>
  <c r="Y114" i="32"/>
  <c r="W114" i="32"/>
  <c r="U114" i="32"/>
  <c r="H114" i="32"/>
  <c r="AJ120" i="32" s="1"/>
  <c r="AJ122" i="32" s="1"/>
  <c r="B114" i="32"/>
  <c r="Y120" i="32" s="1"/>
  <c r="Y122" i="32" s="1"/>
  <c r="AJ113" i="32"/>
  <c r="AH113" i="32"/>
  <c r="AF113" i="32"/>
  <c r="AD113" i="32"/>
  <c r="AD115" i="32" s="1"/>
  <c r="AL118" i="32" s="1"/>
  <c r="Y113" i="32"/>
  <c r="W113" i="32"/>
  <c r="U113" i="32"/>
  <c r="AJ112" i="32"/>
  <c r="AH112" i="32"/>
  <c r="AH123" i="32" s="1"/>
  <c r="AF112" i="32"/>
  <c r="Y112" i="32"/>
  <c r="Y123" i="32" s="1"/>
  <c r="W112" i="32"/>
  <c r="U112" i="32"/>
  <c r="AL111" i="32"/>
  <c r="AJ111" i="32"/>
  <c r="AD111" i="32"/>
  <c r="AD117" i="32" s="1"/>
  <c r="AA111" i="32"/>
  <c r="Y111" i="32"/>
  <c r="W111" i="32"/>
  <c r="U111" i="32"/>
  <c r="S111" i="32"/>
  <c r="I110" i="32"/>
  <c r="AH111" i="32" s="1"/>
  <c r="B110" i="32"/>
  <c r="AJ104" i="32"/>
  <c r="AJ106" i="32" s="1"/>
  <c r="AD104" i="32"/>
  <c r="AL95" i="32" s="1"/>
  <c r="Y104" i="32"/>
  <c r="Y106" i="32" s="1"/>
  <c r="S104" i="32"/>
  <c r="AA95" i="32" s="1"/>
  <c r="W103" i="32"/>
  <c r="U103" i="32"/>
  <c r="AJ102" i="32"/>
  <c r="AH102" i="32"/>
  <c r="AF102" i="32"/>
  <c r="Y102" i="32"/>
  <c r="W102" i="32"/>
  <c r="U102" i="32"/>
  <c r="S102" i="32"/>
  <c r="AJ101" i="32"/>
  <c r="AH101" i="32"/>
  <c r="AF101" i="32"/>
  <c r="Y101" i="32"/>
  <c r="W101" i="32"/>
  <c r="U101" i="32"/>
  <c r="W99" i="32"/>
  <c r="U99" i="32"/>
  <c r="AJ98" i="32"/>
  <c r="AH98" i="32"/>
  <c r="AF98" i="32"/>
  <c r="Y98" i="32"/>
  <c r="W98" i="32"/>
  <c r="U98" i="32"/>
  <c r="H98" i="32"/>
  <c r="B98" i="32"/>
  <c r="W104" i="32" s="1"/>
  <c r="W106" i="32" s="1"/>
  <c r="AJ97" i="32"/>
  <c r="AH97" i="32"/>
  <c r="AF97" i="32"/>
  <c r="Y97" i="32"/>
  <c r="W97" i="32"/>
  <c r="U97" i="32"/>
  <c r="S97" i="32"/>
  <c r="AJ96" i="32"/>
  <c r="AH96" i="32"/>
  <c r="AF96" i="32"/>
  <c r="Y96" i="32"/>
  <c r="W96" i="32"/>
  <c r="W107" i="32" s="1"/>
  <c r="U96" i="32"/>
  <c r="U107" i="32" s="1"/>
  <c r="AJ95" i="32"/>
  <c r="AH95" i="32"/>
  <c r="Y95" i="32"/>
  <c r="W95" i="32"/>
  <c r="U95" i="32"/>
  <c r="S95" i="32"/>
  <c r="S101" i="32" s="1"/>
  <c r="I94" i="32"/>
  <c r="B94" i="32"/>
  <c r="AD88" i="32"/>
  <c r="AL79" i="32" s="1"/>
  <c r="S88" i="32"/>
  <c r="S90" i="32" s="1"/>
  <c r="AJ87" i="32"/>
  <c r="AJ86" i="32"/>
  <c r="AH86" i="32"/>
  <c r="AF86" i="32"/>
  <c r="Y86" i="32"/>
  <c r="W86" i="32"/>
  <c r="U86" i="32"/>
  <c r="AJ85" i="32"/>
  <c r="AH85" i="32"/>
  <c r="AF85" i="32"/>
  <c r="Y85" i="32"/>
  <c r="W85" i="32"/>
  <c r="U85" i="32"/>
  <c r="S85" i="32"/>
  <c r="AF83" i="32"/>
  <c r="AJ82" i="32"/>
  <c r="AH82" i="32"/>
  <c r="AF82" i="32"/>
  <c r="Y82" i="32"/>
  <c r="W82" i="32"/>
  <c r="U82" i="32"/>
  <c r="H82" i="32"/>
  <c r="AH88" i="32" s="1"/>
  <c r="AH90" i="32" s="1"/>
  <c r="B82" i="32"/>
  <c r="AJ81" i="32"/>
  <c r="AH81" i="32"/>
  <c r="AF81" i="32"/>
  <c r="Y81" i="32"/>
  <c r="W81" i="32"/>
  <c r="U81" i="32"/>
  <c r="AJ80" i="32"/>
  <c r="AH80" i="32"/>
  <c r="AF80" i="32"/>
  <c r="Y80" i="32"/>
  <c r="W80" i="32"/>
  <c r="U80" i="32"/>
  <c r="AF79" i="32"/>
  <c r="AA79" i="32"/>
  <c r="Y79" i="32"/>
  <c r="W79" i="32"/>
  <c r="U79" i="32"/>
  <c r="S79" i="32"/>
  <c r="S86" i="32" s="1"/>
  <c r="I78" i="32"/>
  <c r="AD79" i="32" s="1"/>
  <c r="H78" i="32"/>
  <c r="B78" i="32"/>
  <c r="AH72" i="32"/>
  <c r="AH74" i="32" s="1"/>
  <c r="AF72" i="32"/>
  <c r="AF74" i="32" s="1"/>
  <c r="AD72" i="32"/>
  <c r="AD74" i="32" s="1"/>
  <c r="U72" i="32"/>
  <c r="S72" i="32"/>
  <c r="S74" i="32" s="1"/>
  <c r="AJ71" i="32"/>
  <c r="AH71" i="32"/>
  <c r="Y71" i="32"/>
  <c r="AJ70" i="32"/>
  <c r="AH70" i="32"/>
  <c r="AF70" i="32"/>
  <c r="Y70" i="32"/>
  <c r="W70" i="32"/>
  <c r="U70" i="32"/>
  <c r="AJ69" i="32"/>
  <c r="AH69" i="32"/>
  <c r="AF69" i="32"/>
  <c r="Y69" i="32"/>
  <c r="W69" i="32"/>
  <c r="U69" i="32"/>
  <c r="S69" i="32"/>
  <c r="S71" i="32" s="1"/>
  <c r="AJ67" i="32"/>
  <c r="AH67" i="32"/>
  <c r="AH75" i="32" s="1"/>
  <c r="Y67" i="32"/>
  <c r="AJ66" i="32"/>
  <c r="AH66" i="32"/>
  <c r="AF66" i="32"/>
  <c r="Y66" i="32"/>
  <c r="W66" i="32"/>
  <c r="U66" i="32"/>
  <c r="H66" i="32"/>
  <c r="AF71" i="32" s="1"/>
  <c r="B66" i="32"/>
  <c r="W71" i="32" s="1"/>
  <c r="AJ65" i="32"/>
  <c r="AH65" i="32"/>
  <c r="AF65" i="32"/>
  <c r="Y65" i="32"/>
  <c r="W65" i="32"/>
  <c r="U65" i="32"/>
  <c r="AJ64" i="32"/>
  <c r="AJ75" i="32" s="1"/>
  <c r="AH64" i="32"/>
  <c r="AF64" i="32"/>
  <c r="Y64" i="32"/>
  <c r="Y75" i="32" s="1"/>
  <c r="W64" i="32"/>
  <c r="U64" i="32"/>
  <c r="AL63" i="32"/>
  <c r="AF63" i="32"/>
  <c r="AD63" i="32"/>
  <c r="AD70" i="32" s="1"/>
  <c r="AA63" i="32"/>
  <c r="Y63" i="32"/>
  <c r="W63" i="32"/>
  <c r="U63" i="32"/>
  <c r="S63" i="32"/>
  <c r="S70" i="32" s="1"/>
  <c r="I62" i="32"/>
  <c r="AJ63" i="32" s="1"/>
  <c r="H62" i="32"/>
  <c r="B62" i="32"/>
  <c r="AF56" i="32"/>
  <c r="AF58" i="32" s="1"/>
  <c r="AD56" i="32"/>
  <c r="AL47" i="32" s="1"/>
  <c r="U56" i="32"/>
  <c r="U58" i="32" s="1"/>
  <c r="S56" i="32"/>
  <c r="S58" i="32" s="1"/>
  <c r="AH55" i="32"/>
  <c r="AF55" i="32"/>
  <c r="Y55" i="32"/>
  <c r="W55" i="32"/>
  <c r="AJ54" i="32"/>
  <c r="AH54" i="32"/>
  <c r="AF54" i="32"/>
  <c r="Y54" i="32"/>
  <c r="W54" i="32"/>
  <c r="U54" i="32"/>
  <c r="AJ53" i="32"/>
  <c r="AH53" i="32"/>
  <c r="AF53" i="32"/>
  <c r="Y53" i="32"/>
  <c r="W53" i="32"/>
  <c r="U53" i="32"/>
  <c r="AH51" i="32"/>
  <c r="AF51" i="32"/>
  <c r="AF59" i="32" s="1"/>
  <c r="Y51" i="32"/>
  <c r="W51" i="32"/>
  <c r="AJ50" i="32"/>
  <c r="AH50" i="32"/>
  <c r="AF50" i="32"/>
  <c r="Y50" i="32"/>
  <c r="W50" i="32"/>
  <c r="U50" i="32"/>
  <c r="H50" i="32"/>
  <c r="AJ56" i="32" s="1"/>
  <c r="AJ58" i="32" s="1"/>
  <c r="B50" i="32"/>
  <c r="Y56" i="32" s="1"/>
  <c r="Y58" i="32" s="1"/>
  <c r="AJ49" i="32"/>
  <c r="AH49" i="32"/>
  <c r="AF49" i="32"/>
  <c r="Y49" i="32"/>
  <c r="W49" i="32"/>
  <c r="U49" i="32"/>
  <c r="AJ48" i="32"/>
  <c r="AH48" i="32"/>
  <c r="AH59" i="32" s="1"/>
  <c r="AF48" i="32"/>
  <c r="Y48" i="32"/>
  <c r="Y59" i="32" s="1"/>
  <c r="W48" i="32"/>
  <c r="W59" i="32" s="1"/>
  <c r="U48" i="32"/>
  <c r="AJ47" i="32"/>
  <c r="AF47" i="32"/>
  <c r="AD47" i="32"/>
  <c r="AD53" i="32" s="1"/>
  <c r="AA47" i="32"/>
  <c r="Y47" i="32"/>
  <c r="W47" i="32"/>
  <c r="U47" i="32"/>
  <c r="S47" i="32"/>
  <c r="S54" i="32" s="1"/>
  <c r="I46" i="32"/>
  <c r="AH47" i="32" s="1"/>
  <c r="H46" i="32"/>
  <c r="B46" i="32"/>
  <c r="AD40" i="32"/>
  <c r="AD42" i="32" s="1"/>
  <c r="Y40" i="32"/>
  <c r="Y42" i="32" s="1"/>
  <c r="U40" i="32"/>
  <c r="U42" i="32" s="1"/>
  <c r="S40" i="32"/>
  <c r="S42" i="32" s="1"/>
  <c r="Y39" i="32"/>
  <c r="W39" i="32"/>
  <c r="U39" i="32"/>
  <c r="AJ38" i="32"/>
  <c r="AH38" i="32"/>
  <c r="AF38" i="32"/>
  <c r="Y38" i="32"/>
  <c r="W38" i="32"/>
  <c r="U38" i="32"/>
  <c r="AJ37" i="32"/>
  <c r="AH37" i="32"/>
  <c r="AF37" i="32"/>
  <c r="Y37" i="32"/>
  <c r="W37" i="32"/>
  <c r="U37" i="32"/>
  <c r="Y35" i="32"/>
  <c r="W35" i="32"/>
  <c r="U35" i="32"/>
  <c r="AJ34" i="32"/>
  <c r="AH34" i="32"/>
  <c r="AF34" i="32"/>
  <c r="Y34" i="32"/>
  <c r="W34" i="32"/>
  <c r="U34" i="32"/>
  <c r="H34" i="32"/>
  <c r="AH40" i="32" s="1"/>
  <c r="AH42" i="32" s="1"/>
  <c r="B34" i="32"/>
  <c r="W40" i="32" s="1"/>
  <c r="AJ33" i="32"/>
  <c r="AH33" i="32"/>
  <c r="AF33" i="32"/>
  <c r="Y33" i="32"/>
  <c r="W33" i="32"/>
  <c r="U33" i="32"/>
  <c r="AJ32" i="32"/>
  <c r="AH32" i="32"/>
  <c r="AF32" i="32"/>
  <c r="Y32" i="32"/>
  <c r="Y43" i="32" s="1"/>
  <c r="W32" i="32"/>
  <c r="W43" i="32" s="1"/>
  <c r="U32" i="32"/>
  <c r="U43" i="32" s="1"/>
  <c r="AA31" i="32"/>
  <c r="Y31" i="32"/>
  <c r="W31" i="32"/>
  <c r="U31" i="32"/>
  <c r="S31" i="32"/>
  <c r="S37" i="32" s="1"/>
  <c r="I30" i="32"/>
  <c r="AF31" i="32" s="1"/>
  <c r="B30" i="32"/>
  <c r="AH24" i="32"/>
  <c r="AH26" i="32" s="1"/>
  <c r="AD24" i="32"/>
  <c r="AL15" i="32" s="1"/>
  <c r="S24" i="32"/>
  <c r="S26" i="32" s="1"/>
  <c r="AJ23" i="32"/>
  <c r="AJ22" i="32"/>
  <c r="AH22" i="32"/>
  <c r="AF22" i="32"/>
  <c r="Y22" i="32"/>
  <c r="W22" i="32"/>
  <c r="U22" i="32"/>
  <c r="AJ21" i="32"/>
  <c r="AH21" i="32"/>
  <c r="AF21" i="32"/>
  <c r="Y21" i="32"/>
  <c r="W21" i="32"/>
  <c r="U21" i="32"/>
  <c r="S21" i="32"/>
  <c r="S23" i="32" s="1"/>
  <c r="AJ19" i="32"/>
  <c r="AJ27" i="32" s="1"/>
  <c r="AJ18" i="32"/>
  <c r="AH18" i="32"/>
  <c r="AF18" i="32"/>
  <c r="Y18" i="32"/>
  <c r="W18" i="32"/>
  <c r="U18" i="32"/>
  <c r="H18" i="32"/>
  <c r="AF24" i="32" s="1"/>
  <c r="B18" i="32"/>
  <c r="U24" i="32" s="1"/>
  <c r="AJ17" i="32"/>
  <c r="AH17" i="32"/>
  <c r="AF17" i="32"/>
  <c r="Y17" i="32"/>
  <c r="W17" i="32"/>
  <c r="U17" i="32"/>
  <c r="AJ16" i="32"/>
  <c r="AH16" i="32"/>
  <c r="AF16" i="32"/>
  <c r="Y16" i="32"/>
  <c r="W16" i="32"/>
  <c r="U16" i="32"/>
  <c r="AF15" i="32"/>
  <c r="Y15" i="32"/>
  <c r="W15" i="32"/>
  <c r="U15" i="32"/>
  <c r="S15" i="32"/>
  <c r="S22" i="32" s="1"/>
  <c r="I14" i="32"/>
  <c r="AD15" i="32" s="1"/>
  <c r="H14" i="32"/>
  <c r="B14" i="32"/>
  <c r="U506" i="31"/>
  <c r="S506" i="31"/>
  <c r="AF504" i="31"/>
  <c r="AF506" i="31" s="1"/>
  <c r="AD504" i="31"/>
  <c r="AD506" i="31" s="1"/>
  <c r="U504" i="31"/>
  <c r="S504" i="31"/>
  <c r="AA495" i="31" s="1"/>
  <c r="AH503" i="31"/>
  <c r="AF503" i="31"/>
  <c r="Y503" i="31"/>
  <c r="W503" i="31"/>
  <c r="AJ502" i="31"/>
  <c r="AH502" i="31"/>
  <c r="AF502" i="31"/>
  <c r="Y502" i="31"/>
  <c r="W502" i="31"/>
  <c r="U502" i="31"/>
  <c r="AJ501" i="31"/>
  <c r="AH501" i="31"/>
  <c r="AF501" i="31"/>
  <c r="Y501" i="31"/>
  <c r="W501" i="31"/>
  <c r="U501" i="31"/>
  <c r="AH499" i="31"/>
  <c r="AF499" i="31"/>
  <c r="Y499" i="31"/>
  <c r="W499" i="31"/>
  <c r="AJ498" i="31"/>
  <c r="AH498" i="31"/>
  <c r="AF498" i="31"/>
  <c r="AD498" i="31"/>
  <c r="Y498" i="31"/>
  <c r="W498" i="31"/>
  <c r="U498" i="31"/>
  <c r="S498" i="31"/>
  <c r="H498" i="31"/>
  <c r="AJ504" i="31" s="1"/>
  <c r="AJ506" i="31" s="1"/>
  <c r="B498" i="31"/>
  <c r="Y504" i="31" s="1"/>
  <c r="Y506" i="31" s="1"/>
  <c r="AJ497" i="31"/>
  <c r="AH497" i="31"/>
  <c r="AF497" i="31"/>
  <c r="AD497" i="31"/>
  <c r="AD499" i="31" s="1"/>
  <c r="Y497" i="31"/>
  <c r="W497" i="31"/>
  <c r="U497" i="31"/>
  <c r="S497" i="31"/>
  <c r="S499" i="31" s="1"/>
  <c r="AJ496" i="31"/>
  <c r="AH496" i="31"/>
  <c r="AH507" i="31" s="1"/>
  <c r="AF496" i="31"/>
  <c r="Y496" i="31"/>
  <c r="Y507" i="31" s="1"/>
  <c r="W496" i="31"/>
  <c r="W507" i="31" s="1"/>
  <c r="U496" i="31"/>
  <c r="AL495" i="31"/>
  <c r="AJ495" i="31"/>
  <c r="AD495" i="31"/>
  <c r="AD501" i="31" s="1"/>
  <c r="Y495" i="31"/>
  <c r="W495" i="31"/>
  <c r="U495" i="31"/>
  <c r="S495" i="31"/>
  <c r="S501" i="31" s="1"/>
  <c r="I494" i="31"/>
  <c r="AH495" i="31" s="1"/>
  <c r="B494" i="31"/>
  <c r="AJ490" i="31"/>
  <c r="AJ488" i="31"/>
  <c r="AD488" i="31"/>
  <c r="AL479" i="31" s="1"/>
  <c r="Y488" i="31"/>
  <c r="Y490" i="31" s="1"/>
  <c r="S488" i="31"/>
  <c r="S490" i="31" s="1"/>
  <c r="AF487" i="31"/>
  <c r="W487" i="31"/>
  <c r="U487" i="31"/>
  <c r="AJ486" i="31"/>
  <c r="AH486" i="31"/>
  <c r="AF486" i="31"/>
  <c r="Y486" i="31"/>
  <c r="W486" i="31"/>
  <c r="U486" i="31"/>
  <c r="S486" i="31"/>
  <c r="AJ485" i="31"/>
  <c r="AH485" i="31"/>
  <c r="AF485" i="31"/>
  <c r="Y485" i="31"/>
  <c r="W485" i="31"/>
  <c r="U485" i="31"/>
  <c r="W483" i="31"/>
  <c r="U483" i="31"/>
  <c r="AJ482" i="31"/>
  <c r="AH482" i="31"/>
  <c r="AF482" i="31"/>
  <c r="Y482" i="31"/>
  <c r="W482" i="31"/>
  <c r="U482" i="31"/>
  <c r="H482" i="31"/>
  <c r="B482" i="31"/>
  <c r="W488" i="31" s="1"/>
  <c r="W490" i="31" s="1"/>
  <c r="AJ481" i="31"/>
  <c r="AH481" i="31"/>
  <c r="AF481" i="31"/>
  <c r="Y481" i="31"/>
  <c r="W481" i="31"/>
  <c r="U481" i="31"/>
  <c r="S481" i="31"/>
  <c r="AJ480" i="31"/>
  <c r="AH480" i="31"/>
  <c r="AF480" i="31"/>
  <c r="Y480" i="31"/>
  <c r="W480" i="31"/>
  <c r="U480" i="31"/>
  <c r="U491" i="31" s="1"/>
  <c r="S480" i="31"/>
  <c r="AA479" i="31"/>
  <c r="Y479" i="31"/>
  <c r="W479" i="31"/>
  <c r="U479" i="31"/>
  <c r="S479" i="31"/>
  <c r="I478" i="31"/>
  <c r="B478" i="31"/>
  <c r="Y474" i="31"/>
  <c r="AH472" i="31"/>
  <c r="AH474" i="31" s="1"/>
  <c r="AD472" i="31"/>
  <c r="AD474" i="31" s="1"/>
  <c r="Y472" i="31"/>
  <c r="S472" i="31"/>
  <c r="S474" i="31" s="1"/>
  <c r="AJ471" i="31"/>
  <c r="U471" i="31"/>
  <c r="AJ470" i="31"/>
  <c r="AH470" i="31"/>
  <c r="AF470" i="31"/>
  <c r="Y470" i="31"/>
  <c r="W470" i="31"/>
  <c r="U470" i="31"/>
  <c r="AJ469" i="31"/>
  <c r="AH469" i="31"/>
  <c r="AF469" i="31"/>
  <c r="Y469" i="31"/>
  <c r="W469" i="31"/>
  <c r="U469" i="31"/>
  <c r="S469" i="31"/>
  <c r="S471" i="31" s="1"/>
  <c r="AJ467" i="31"/>
  <c r="AJ466" i="31"/>
  <c r="AH466" i="31"/>
  <c r="AF466" i="31"/>
  <c r="Y466" i="31"/>
  <c r="W466" i="31"/>
  <c r="U466" i="31"/>
  <c r="H466" i="31"/>
  <c r="B466" i="31"/>
  <c r="AJ465" i="31"/>
  <c r="AH465" i="31"/>
  <c r="AF465" i="31"/>
  <c r="Y465" i="31"/>
  <c r="W465" i="31"/>
  <c r="U465" i="31"/>
  <c r="AJ464" i="31"/>
  <c r="AH464" i="31"/>
  <c r="AF464" i="31"/>
  <c r="Y464" i="31"/>
  <c r="W464" i="31"/>
  <c r="U464" i="31"/>
  <c r="AL463" i="31"/>
  <c r="AH463" i="31"/>
  <c r="AA463" i="31"/>
  <c r="Y463" i="31"/>
  <c r="W463" i="31"/>
  <c r="U463" i="31"/>
  <c r="S463" i="31"/>
  <c r="S470" i="31" s="1"/>
  <c r="I462" i="31"/>
  <c r="H462" i="31"/>
  <c r="B462" i="31"/>
  <c r="AH456" i="31"/>
  <c r="AF456" i="31"/>
  <c r="AF458" i="31" s="1"/>
  <c r="AD456" i="31"/>
  <c r="AD458" i="31" s="1"/>
  <c r="W456" i="31"/>
  <c r="W458" i="31" s="1"/>
  <c r="U456" i="31"/>
  <c r="S456" i="31"/>
  <c r="S458" i="31" s="1"/>
  <c r="AJ455" i="31"/>
  <c r="AH455" i="31"/>
  <c r="AH459" i="31" s="1"/>
  <c r="AJ454" i="31"/>
  <c r="AH454" i="31"/>
  <c r="AF454" i="31"/>
  <c r="Y454" i="31"/>
  <c r="W454" i="31"/>
  <c r="U454" i="31"/>
  <c r="AJ453" i="31"/>
  <c r="AH453" i="31"/>
  <c r="AF453" i="31"/>
  <c r="Y453" i="31"/>
  <c r="W453" i="31"/>
  <c r="U453" i="31"/>
  <c r="S453" i="31"/>
  <c r="S455" i="31" s="1"/>
  <c r="AJ451" i="31"/>
  <c r="AH451" i="31"/>
  <c r="AF451" i="31"/>
  <c r="Y451" i="31"/>
  <c r="AJ450" i="31"/>
  <c r="AH450" i="31"/>
  <c r="AF450" i="31"/>
  <c r="Y450" i="31"/>
  <c r="W450" i="31"/>
  <c r="U450" i="31"/>
  <c r="S450" i="31"/>
  <c r="H450" i="31"/>
  <c r="AF455" i="31" s="1"/>
  <c r="B450" i="31"/>
  <c r="AJ449" i="31"/>
  <c r="AH449" i="31"/>
  <c r="AF449" i="31"/>
  <c r="Y449" i="31"/>
  <c r="W449" i="31"/>
  <c r="U449" i="31"/>
  <c r="S449" i="31"/>
  <c r="S451" i="31" s="1"/>
  <c r="AJ448" i="31"/>
  <c r="AH448" i="31"/>
  <c r="AF448" i="31"/>
  <c r="AF459" i="31" s="1"/>
  <c r="Y448" i="31"/>
  <c r="W448" i="31"/>
  <c r="U448" i="31"/>
  <c r="S448" i="31"/>
  <c r="AL447" i="31"/>
  <c r="AF447" i="31"/>
  <c r="AD447" i="31"/>
  <c r="AA447" i="31"/>
  <c r="Y447" i="31"/>
  <c r="W447" i="31"/>
  <c r="U447" i="31"/>
  <c r="S447" i="31"/>
  <c r="S454" i="31" s="1"/>
  <c r="I446" i="31"/>
  <c r="AH447" i="31" s="1"/>
  <c r="H446" i="31"/>
  <c r="B446" i="31"/>
  <c r="U442" i="31"/>
  <c r="S442" i="31"/>
  <c r="AH440" i="31"/>
  <c r="AH442" i="31" s="1"/>
  <c r="AF440" i="31"/>
  <c r="AF442" i="31" s="1"/>
  <c r="AD440" i="31"/>
  <c r="U440" i="31"/>
  <c r="S440" i="31"/>
  <c r="AJ439" i="31"/>
  <c r="AH439" i="31"/>
  <c r="AF439" i="31"/>
  <c r="Y439" i="31"/>
  <c r="W439" i="31"/>
  <c r="AJ438" i="31"/>
  <c r="AH438" i="31"/>
  <c r="AF438" i="31"/>
  <c r="AD438" i="31"/>
  <c r="Y438" i="31"/>
  <c r="W438" i="31"/>
  <c r="U438" i="31"/>
  <c r="AJ437" i="31"/>
  <c r="AH437" i="31"/>
  <c r="AF437" i="31"/>
  <c r="Y437" i="31"/>
  <c r="W437" i="31"/>
  <c r="U437" i="31"/>
  <c r="AJ435" i="31"/>
  <c r="AH435" i="31"/>
  <c r="AF435" i="31"/>
  <c r="Y435" i="31"/>
  <c r="W435" i="31"/>
  <c r="AJ434" i="31"/>
  <c r="AH434" i="31"/>
  <c r="AF434" i="31"/>
  <c r="AD434" i="31"/>
  <c r="Y434" i="31"/>
  <c r="W434" i="31"/>
  <c r="U434" i="31"/>
  <c r="S434" i="31"/>
  <c r="H434" i="31"/>
  <c r="AJ440" i="31" s="1"/>
  <c r="AJ442" i="31" s="1"/>
  <c r="B434" i="31"/>
  <c r="Y440" i="31" s="1"/>
  <c r="Y442" i="31" s="1"/>
  <c r="AJ433" i="31"/>
  <c r="AH433" i="31"/>
  <c r="AF433" i="31"/>
  <c r="AD433" i="31"/>
  <c r="AD435" i="31" s="1"/>
  <c r="Y433" i="31"/>
  <c r="W433" i="31"/>
  <c r="U433" i="31"/>
  <c r="S433" i="31"/>
  <c r="AL432" i="31"/>
  <c r="AJ432" i="31"/>
  <c r="AH432" i="31"/>
  <c r="AF432" i="31"/>
  <c r="AD432" i="31"/>
  <c r="AL437" i="31" s="1"/>
  <c r="Y432" i="31"/>
  <c r="Y443" i="31" s="1"/>
  <c r="W432" i="31"/>
  <c r="W443" i="31" s="1"/>
  <c r="U432" i="31"/>
  <c r="AJ431" i="31"/>
  <c r="AF431" i="31"/>
  <c r="AD431" i="31"/>
  <c r="AD437" i="31" s="1"/>
  <c r="AA431" i="31"/>
  <c r="Y431" i="31"/>
  <c r="W431" i="31"/>
  <c r="U431" i="31"/>
  <c r="S431" i="31"/>
  <c r="S437" i="31" s="1"/>
  <c r="I430" i="31"/>
  <c r="AH431" i="31" s="1"/>
  <c r="H430" i="31"/>
  <c r="B430" i="31"/>
  <c r="S426" i="31"/>
  <c r="AD424" i="31"/>
  <c r="AL415" i="31" s="1"/>
  <c r="Y424" i="31"/>
  <c r="Y426" i="31" s="1"/>
  <c r="S424" i="31"/>
  <c r="AA415" i="31" s="1"/>
  <c r="W423" i="31"/>
  <c r="U423" i="31"/>
  <c r="AJ422" i="31"/>
  <c r="AH422" i="31"/>
  <c r="AF422" i="31"/>
  <c r="Y422" i="31"/>
  <c r="W422" i="31"/>
  <c r="U422" i="31"/>
  <c r="AJ421" i="31"/>
  <c r="AH421" i="31"/>
  <c r="AF421" i="31"/>
  <c r="Y421" i="31"/>
  <c r="W421" i="31"/>
  <c r="U421" i="31"/>
  <c r="AF419" i="31"/>
  <c r="W419" i="31"/>
  <c r="U419" i="31"/>
  <c r="AJ418" i="31"/>
  <c r="AH418" i="31"/>
  <c r="AF418" i="31"/>
  <c r="Y418" i="31"/>
  <c r="W418" i="31"/>
  <c r="U418" i="31"/>
  <c r="S418" i="31"/>
  <c r="H418" i="31"/>
  <c r="B418" i="31"/>
  <c r="W424" i="31" s="1"/>
  <c r="W426" i="31" s="1"/>
  <c r="AJ417" i="31"/>
  <c r="AH417" i="31"/>
  <c r="AF417" i="31"/>
  <c r="Y417" i="31"/>
  <c r="W417" i="31"/>
  <c r="U417" i="31"/>
  <c r="S417" i="31"/>
  <c r="AJ416" i="31"/>
  <c r="AH416" i="31"/>
  <c r="AF416" i="31"/>
  <c r="Y416" i="31"/>
  <c r="W416" i="31"/>
  <c r="W427" i="31" s="1"/>
  <c r="U416" i="31"/>
  <c r="U427" i="31" s="1"/>
  <c r="AJ415" i="31"/>
  <c r="Y415" i="31"/>
  <c r="W415" i="31"/>
  <c r="U415" i="31"/>
  <c r="S415" i="31"/>
  <c r="S421" i="31" s="1"/>
  <c r="I414" i="31"/>
  <c r="B414" i="31"/>
  <c r="AD408" i="31"/>
  <c r="AD410" i="31" s="1"/>
  <c r="Y408" i="31"/>
  <c r="Y410" i="31" s="1"/>
  <c r="S408" i="31"/>
  <c r="S410" i="31" s="1"/>
  <c r="U407" i="31"/>
  <c r="AJ406" i="31"/>
  <c r="AH406" i="31"/>
  <c r="AF406" i="31"/>
  <c r="Y406" i="31"/>
  <c r="W406" i="31"/>
  <c r="U406" i="31"/>
  <c r="AJ405" i="31"/>
  <c r="AH405" i="31"/>
  <c r="AF405" i="31"/>
  <c r="Y405" i="31"/>
  <c r="W405" i="31"/>
  <c r="U405" i="31"/>
  <c r="U403" i="31"/>
  <c r="AJ402" i="31"/>
  <c r="AH402" i="31"/>
  <c r="AF402" i="31"/>
  <c r="Y402" i="31"/>
  <c r="W402" i="31"/>
  <c r="U402" i="31"/>
  <c r="H402" i="31"/>
  <c r="B402" i="31"/>
  <c r="W408" i="31" s="1"/>
  <c r="W410" i="31" s="1"/>
  <c r="AJ401" i="31"/>
  <c r="AH401" i="31"/>
  <c r="AF401" i="31"/>
  <c r="Y401" i="31"/>
  <c r="W401" i="31"/>
  <c r="U401" i="31"/>
  <c r="AJ400" i="31"/>
  <c r="AH400" i="31"/>
  <c r="AF400" i="31"/>
  <c r="Y400" i="31"/>
  <c r="W400" i="31"/>
  <c r="U400" i="31"/>
  <c r="AL399" i="31"/>
  <c r="AA399" i="31"/>
  <c r="Y399" i="31"/>
  <c r="W399" i="31"/>
  <c r="U399" i="31"/>
  <c r="S399" i="31"/>
  <c r="S405" i="31" s="1"/>
  <c r="I398" i="31"/>
  <c r="AH399" i="31" s="1"/>
  <c r="B398" i="31"/>
  <c r="AH392" i="31"/>
  <c r="AH394" i="31" s="1"/>
  <c r="AD392" i="31"/>
  <c r="AD394" i="31" s="1"/>
  <c r="W392" i="31"/>
  <c r="W394" i="31" s="1"/>
  <c r="S392" i="31"/>
  <c r="S394" i="31" s="1"/>
  <c r="AJ391" i="31"/>
  <c r="AJ390" i="31"/>
  <c r="AH390" i="31"/>
  <c r="AF390" i="31"/>
  <c r="Y390" i="31"/>
  <c r="W390" i="31"/>
  <c r="U390" i="31"/>
  <c r="AJ389" i="31"/>
  <c r="AH389" i="31"/>
  <c r="AF389" i="31"/>
  <c r="Y389" i="31"/>
  <c r="W389" i="31"/>
  <c r="U389" i="31"/>
  <c r="AJ387" i="31"/>
  <c r="AF387" i="31"/>
  <c r="AJ386" i="31"/>
  <c r="AH386" i="31"/>
  <c r="AF386" i="31"/>
  <c r="Y386" i="31"/>
  <c r="W386" i="31"/>
  <c r="U386" i="31"/>
  <c r="H386" i="31"/>
  <c r="AF392" i="31" s="1"/>
  <c r="B386" i="31"/>
  <c r="AJ385" i="31"/>
  <c r="AH385" i="31"/>
  <c r="AF385" i="31"/>
  <c r="Y385" i="31"/>
  <c r="W385" i="31"/>
  <c r="U385" i="31"/>
  <c r="AJ384" i="31"/>
  <c r="AJ395" i="31" s="1"/>
  <c r="AH384" i="31"/>
  <c r="AF384" i="31"/>
  <c r="Y384" i="31"/>
  <c r="W384" i="31"/>
  <c r="U384" i="31"/>
  <c r="AL383" i="31"/>
  <c r="AJ383" i="31"/>
  <c r="AF383" i="31"/>
  <c r="AA383" i="31"/>
  <c r="Y383" i="31"/>
  <c r="W383" i="31"/>
  <c r="U383" i="31"/>
  <c r="S383" i="31"/>
  <c r="I382" i="31"/>
  <c r="AD383" i="31" s="1"/>
  <c r="H382" i="31"/>
  <c r="B382" i="31"/>
  <c r="U379" i="31"/>
  <c r="AD378" i="31"/>
  <c r="U377" i="31"/>
  <c r="AD376" i="31"/>
  <c r="AL367" i="31" s="1"/>
  <c r="U376" i="31"/>
  <c r="S376" i="31"/>
  <c r="AA367" i="31" s="1"/>
  <c r="Y375" i="31"/>
  <c r="U375" i="31"/>
  <c r="AJ374" i="31"/>
  <c r="AH374" i="31"/>
  <c r="AF374" i="31"/>
  <c r="Y374" i="31"/>
  <c r="W374" i="31"/>
  <c r="U374" i="31"/>
  <c r="AJ373" i="31"/>
  <c r="AH373" i="31"/>
  <c r="AF373" i="31"/>
  <c r="Y373" i="31"/>
  <c r="W373" i="31"/>
  <c r="U373" i="31"/>
  <c r="S373" i="31"/>
  <c r="AH371" i="31"/>
  <c r="Y371" i="31"/>
  <c r="U371" i="31"/>
  <c r="AJ370" i="31"/>
  <c r="AH370" i="31"/>
  <c r="AF370" i="31"/>
  <c r="AD370" i="31"/>
  <c r="Y370" i="31"/>
  <c r="W370" i="31"/>
  <c r="U370" i="31"/>
  <c r="H370" i="31"/>
  <c r="AF376" i="31" s="1"/>
  <c r="B370" i="31"/>
  <c r="W376" i="31" s="1"/>
  <c r="W378" i="31" s="1"/>
  <c r="AJ369" i="31"/>
  <c r="AH369" i="31"/>
  <c r="AF369" i="31"/>
  <c r="Y369" i="31"/>
  <c r="W369" i="31"/>
  <c r="U369" i="31"/>
  <c r="AJ368" i="31"/>
  <c r="AH368" i="31"/>
  <c r="AF368" i="31"/>
  <c r="Y368" i="31"/>
  <c r="Y379" i="31" s="1"/>
  <c r="W368" i="31"/>
  <c r="U368" i="31"/>
  <c r="AD367" i="31"/>
  <c r="AD373" i="31" s="1"/>
  <c r="Y367" i="31"/>
  <c r="W367" i="31"/>
  <c r="U367" i="31"/>
  <c r="S367" i="31"/>
  <c r="S374" i="31" s="1"/>
  <c r="I366" i="31"/>
  <c r="AJ367" i="31" s="1"/>
  <c r="B366" i="31"/>
  <c r="AH363" i="31"/>
  <c r="AD362" i="31"/>
  <c r="S362" i="31"/>
  <c r="AH361" i="31"/>
  <c r="AH360" i="31"/>
  <c r="AH362" i="31" s="1"/>
  <c r="AF360" i="31"/>
  <c r="AF362" i="31" s="1"/>
  <c r="AD360" i="31"/>
  <c r="AL351" i="31" s="1"/>
  <c r="S360" i="31"/>
  <c r="AA351" i="31" s="1"/>
  <c r="AJ359" i="31"/>
  <c r="AH359" i="31"/>
  <c r="AF359" i="31"/>
  <c r="AJ358" i="31"/>
  <c r="AH358" i="31"/>
  <c r="AF358" i="31"/>
  <c r="Y358" i="31"/>
  <c r="W358" i="31"/>
  <c r="U358" i="31"/>
  <c r="S358" i="31"/>
  <c r="AJ357" i="31"/>
  <c r="AH357" i="31"/>
  <c r="AF357" i="31"/>
  <c r="Y357" i="31"/>
  <c r="W357" i="31"/>
  <c r="U357" i="31"/>
  <c r="AJ355" i="31"/>
  <c r="AH355" i="31"/>
  <c r="AF355" i="31"/>
  <c r="AJ354" i="31"/>
  <c r="AH354" i="31"/>
  <c r="AF354" i="31"/>
  <c r="Y354" i="31"/>
  <c r="W354" i="31"/>
  <c r="U354" i="31"/>
  <c r="H354" i="31"/>
  <c r="AJ360" i="31" s="1"/>
  <c r="AJ362" i="31" s="1"/>
  <c r="B354" i="31"/>
  <c r="AJ353" i="31"/>
  <c r="AH353" i="31"/>
  <c r="AF353" i="31"/>
  <c r="Y353" i="31"/>
  <c r="W353" i="31"/>
  <c r="U353" i="31"/>
  <c r="S353" i="31"/>
  <c r="AJ352" i="31"/>
  <c r="AH352" i="31"/>
  <c r="AF352" i="31"/>
  <c r="Y352" i="31"/>
  <c r="W352" i="31"/>
  <c r="U352" i="31"/>
  <c r="S352" i="31"/>
  <c r="AJ351" i="31"/>
  <c r="AF351" i="31"/>
  <c r="AD351" i="31"/>
  <c r="AD357" i="31" s="1"/>
  <c r="Y351" i="31"/>
  <c r="W351" i="31"/>
  <c r="U351" i="31"/>
  <c r="S351" i="31"/>
  <c r="S357" i="31" s="1"/>
  <c r="I350" i="31"/>
  <c r="AH351" i="31" s="1"/>
  <c r="H350" i="31"/>
  <c r="B350" i="31"/>
  <c r="AF346" i="31"/>
  <c r="AJ344" i="31"/>
  <c r="AJ346" i="31" s="1"/>
  <c r="AF344" i="31"/>
  <c r="AD344" i="31"/>
  <c r="AD346" i="31" s="1"/>
  <c r="Y344" i="31"/>
  <c r="Y346" i="31" s="1"/>
  <c r="U344" i="31"/>
  <c r="S344" i="31"/>
  <c r="S346" i="31" s="1"/>
  <c r="Y343" i="31"/>
  <c r="W343" i="31"/>
  <c r="U343" i="31"/>
  <c r="AJ342" i="31"/>
  <c r="AH342" i="31"/>
  <c r="AF342" i="31"/>
  <c r="Y342" i="31"/>
  <c r="W342" i="31"/>
  <c r="U342" i="31"/>
  <c r="AJ341" i="31"/>
  <c r="AH341" i="31"/>
  <c r="AF341" i="31"/>
  <c r="Y341" i="31"/>
  <c r="W341" i="31"/>
  <c r="U341" i="31"/>
  <c r="Y339" i="31"/>
  <c r="W339" i="31"/>
  <c r="U339" i="31"/>
  <c r="AJ338" i="31"/>
  <c r="AH338" i="31"/>
  <c r="AF338" i="31"/>
  <c r="Y338" i="31"/>
  <c r="W338" i="31"/>
  <c r="U338" i="31"/>
  <c r="H338" i="31"/>
  <c r="B338" i="31"/>
  <c r="W344" i="31" s="1"/>
  <c r="W346" i="31" s="1"/>
  <c r="AJ337" i="31"/>
  <c r="AH337" i="31"/>
  <c r="AF337" i="31"/>
  <c r="Y337" i="31"/>
  <c r="W337" i="31"/>
  <c r="U337" i="31"/>
  <c r="AJ336" i="31"/>
  <c r="AH336" i="31"/>
  <c r="AF336" i="31"/>
  <c r="Y336" i="31"/>
  <c r="W336" i="31"/>
  <c r="W347" i="31" s="1"/>
  <c r="U336" i="31"/>
  <c r="AL335" i="31"/>
  <c r="AA335" i="31"/>
  <c r="Y335" i="31"/>
  <c r="W335" i="31"/>
  <c r="U335" i="31"/>
  <c r="S335" i="31"/>
  <c r="S341" i="31" s="1"/>
  <c r="I334" i="31"/>
  <c r="B334" i="31"/>
  <c r="AH328" i="31"/>
  <c r="AH330" i="31" s="1"/>
  <c r="AD328" i="31"/>
  <c r="AL319" i="31" s="1"/>
  <c r="W328" i="31"/>
  <c r="W330" i="31" s="1"/>
  <c r="S328" i="31"/>
  <c r="S330" i="31" s="1"/>
  <c r="AJ327" i="31"/>
  <c r="AF327" i="31"/>
  <c r="AJ326" i="31"/>
  <c r="AH326" i="31"/>
  <c r="AF326" i="31"/>
  <c r="Y326" i="31"/>
  <c r="W326" i="31"/>
  <c r="U326" i="31"/>
  <c r="AJ325" i="31"/>
  <c r="AH325" i="31"/>
  <c r="AF325" i="31"/>
  <c r="Y325" i="31"/>
  <c r="W325" i="31"/>
  <c r="U325" i="31"/>
  <c r="AJ323" i="31"/>
  <c r="AF323" i="31"/>
  <c r="W323" i="31"/>
  <c r="AJ322" i="31"/>
  <c r="AH322" i="31"/>
  <c r="AF322" i="31"/>
  <c r="Y322" i="31"/>
  <c r="W322" i="31"/>
  <c r="U322" i="31"/>
  <c r="S322" i="31"/>
  <c r="H322" i="31"/>
  <c r="AF328" i="31" s="1"/>
  <c r="B322" i="31"/>
  <c r="AJ321" i="31"/>
  <c r="AH321" i="31"/>
  <c r="AF321" i="31"/>
  <c r="Y321" i="31"/>
  <c r="W321" i="31"/>
  <c r="U321" i="31"/>
  <c r="AJ320" i="31"/>
  <c r="AH320" i="31"/>
  <c r="AF320" i="31"/>
  <c r="Y320" i="31"/>
  <c r="W320" i="31"/>
  <c r="U320" i="31"/>
  <c r="AJ319" i="31"/>
  <c r="AF319" i="31"/>
  <c r="AA319" i="31"/>
  <c r="Y319" i="31"/>
  <c r="W319" i="31"/>
  <c r="U319" i="31"/>
  <c r="S319" i="31"/>
  <c r="S326" i="31" s="1"/>
  <c r="I318" i="31"/>
  <c r="AD319" i="31" s="1"/>
  <c r="H318" i="31"/>
  <c r="B318" i="31"/>
  <c r="U315" i="31"/>
  <c r="U314" i="31"/>
  <c r="U313" i="31"/>
  <c r="AD312" i="31"/>
  <c r="AD314" i="31" s="1"/>
  <c r="Y312" i="31"/>
  <c r="Y314" i="31" s="1"/>
  <c r="U312" i="31"/>
  <c r="S312" i="31"/>
  <c r="S314" i="31" s="1"/>
  <c r="AH311" i="31"/>
  <c r="Y311" i="31"/>
  <c r="U311" i="31"/>
  <c r="AJ310" i="31"/>
  <c r="AH310" i="31"/>
  <c r="AF310" i="31"/>
  <c r="Y310" i="31"/>
  <c r="W310" i="31"/>
  <c r="U310" i="31"/>
  <c r="AJ309" i="31"/>
  <c r="AH309" i="31"/>
  <c r="AF309" i="31"/>
  <c r="Y309" i="31"/>
  <c r="W309" i="31"/>
  <c r="U309" i="31"/>
  <c r="S309" i="31"/>
  <c r="S311" i="31" s="1"/>
  <c r="AA311" i="31" s="1"/>
  <c r="Y307" i="31"/>
  <c r="U307" i="31"/>
  <c r="AJ306" i="31"/>
  <c r="AH306" i="31"/>
  <c r="AF306" i="31"/>
  <c r="Y306" i="31"/>
  <c r="W306" i="31"/>
  <c r="U306" i="31"/>
  <c r="H306" i="31"/>
  <c r="B306" i="31"/>
  <c r="W311" i="31" s="1"/>
  <c r="AJ305" i="31"/>
  <c r="AH305" i="31"/>
  <c r="AF305" i="31"/>
  <c r="Y305" i="31"/>
  <c r="W305" i="31"/>
  <c r="U305" i="31"/>
  <c r="AJ304" i="31"/>
  <c r="AH304" i="31"/>
  <c r="AF304" i="31"/>
  <c r="Y304" i="31"/>
  <c r="Y315" i="31" s="1"/>
  <c r="W304" i="31"/>
  <c r="U304" i="31"/>
  <c r="AL303" i="31"/>
  <c r="AH303" i="31"/>
  <c r="AA303" i="31"/>
  <c r="Y303" i="31"/>
  <c r="W303" i="31"/>
  <c r="U303" i="31"/>
  <c r="S303" i="31"/>
  <c r="S310" i="31" s="1"/>
  <c r="I302" i="31"/>
  <c r="B302" i="31"/>
  <c r="AH299" i="31"/>
  <c r="AD298" i="31"/>
  <c r="AH297" i="31"/>
  <c r="AH296" i="31"/>
  <c r="AL288" i="31" s="1"/>
  <c r="AL289" i="31" s="1"/>
  <c r="P286" i="31" s="1"/>
  <c r="AF296" i="31"/>
  <c r="AF298" i="31" s="1"/>
  <c r="AD296" i="31"/>
  <c r="S296" i="31"/>
  <c r="AA287" i="31" s="1"/>
  <c r="AJ295" i="31"/>
  <c r="AH295" i="31"/>
  <c r="AF295" i="31"/>
  <c r="W295" i="31"/>
  <c r="AJ294" i="31"/>
  <c r="AH294" i="31"/>
  <c r="AF294" i="31"/>
  <c r="Y294" i="31"/>
  <c r="W294" i="31"/>
  <c r="U294" i="31"/>
  <c r="AJ293" i="31"/>
  <c r="AH293" i="31"/>
  <c r="AF293" i="31"/>
  <c r="Y293" i="31"/>
  <c r="W293" i="31"/>
  <c r="U293" i="31"/>
  <c r="AJ291" i="31"/>
  <c r="AH291" i="31"/>
  <c r="AF291" i="31"/>
  <c r="Y291" i="31"/>
  <c r="AJ290" i="31"/>
  <c r="AH290" i="31"/>
  <c r="AF290" i="31"/>
  <c r="Y290" i="31"/>
  <c r="W290" i="31"/>
  <c r="U290" i="31"/>
  <c r="S290" i="31"/>
  <c r="H290" i="31"/>
  <c r="AJ296" i="31" s="1"/>
  <c r="AJ298" i="31" s="1"/>
  <c r="B290" i="31"/>
  <c r="AJ289" i="31"/>
  <c r="AH289" i="31"/>
  <c r="AF289" i="31"/>
  <c r="Y289" i="31"/>
  <c r="W289" i="31"/>
  <c r="U289" i="31"/>
  <c r="S289" i="31"/>
  <c r="S291" i="31" s="1"/>
  <c r="AJ288" i="31"/>
  <c r="AH288" i="31"/>
  <c r="AF288" i="31"/>
  <c r="Y288" i="31"/>
  <c r="W288" i="31"/>
  <c r="U288" i="31"/>
  <c r="S288" i="31"/>
  <c r="AA293" i="31" s="1"/>
  <c r="AL287" i="31"/>
  <c r="AJ287" i="31"/>
  <c r="AF287" i="31"/>
  <c r="AD287" i="31"/>
  <c r="Y287" i="31"/>
  <c r="W287" i="31"/>
  <c r="U287" i="31"/>
  <c r="S287" i="31"/>
  <c r="S294" i="31" s="1"/>
  <c r="I286" i="31"/>
  <c r="AH287" i="31" s="1"/>
  <c r="H286" i="31"/>
  <c r="B286" i="31"/>
  <c r="U283" i="31"/>
  <c r="AD282" i="31"/>
  <c r="U281" i="31"/>
  <c r="AD280" i="31"/>
  <c r="AL271" i="31" s="1"/>
  <c r="Y280" i="31"/>
  <c r="Y282" i="31" s="1"/>
  <c r="U280" i="31"/>
  <c r="U282" i="31" s="1"/>
  <c r="S280" i="31"/>
  <c r="AA271" i="31" s="1"/>
  <c r="AA273" i="31" s="1"/>
  <c r="N270" i="31" s="1"/>
  <c r="Y279" i="31"/>
  <c r="W279" i="31"/>
  <c r="U279" i="31"/>
  <c r="AJ278" i="31"/>
  <c r="AH278" i="31"/>
  <c r="AF278" i="31"/>
  <c r="Y278" i="31"/>
  <c r="W278" i="31"/>
  <c r="U278" i="31"/>
  <c r="S278" i="31"/>
  <c r="AJ277" i="31"/>
  <c r="AH277" i="31"/>
  <c r="AF277" i="31"/>
  <c r="Y277" i="31"/>
  <c r="W277" i="31"/>
  <c r="U277" i="31"/>
  <c r="AH275" i="31"/>
  <c r="Y275" i="31"/>
  <c r="W275" i="31"/>
  <c r="AA278" i="31" s="1"/>
  <c r="U275" i="31"/>
  <c r="AJ274" i="31"/>
  <c r="AH274" i="31"/>
  <c r="AF274" i="31"/>
  <c r="Y274" i="31"/>
  <c r="W274" i="31"/>
  <c r="U274" i="31"/>
  <c r="S274" i="31"/>
  <c r="H274" i="31"/>
  <c r="B274" i="31"/>
  <c r="W280" i="31" s="1"/>
  <c r="W282" i="31" s="1"/>
  <c r="AJ273" i="31"/>
  <c r="AH273" i="31"/>
  <c r="AF273" i="31"/>
  <c r="Y273" i="31"/>
  <c r="W273" i="31"/>
  <c r="U273" i="31"/>
  <c r="S273" i="31"/>
  <c r="S275" i="31" s="1"/>
  <c r="AJ272" i="31"/>
  <c r="AH272" i="31"/>
  <c r="AF272" i="31"/>
  <c r="AA272" i="31"/>
  <c r="Y272" i="31"/>
  <c r="W272" i="31"/>
  <c r="W283" i="31" s="1"/>
  <c r="U272" i="31"/>
  <c r="S272" i="31"/>
  <c r="AF271" i="31"/>
  <c r="AD271" i="31"/>
  <c r="Y271" i="31"/>
  <c r="W271" i="31"/>
  <c r="U271" i="31"/>
  <c r="S271" i="31"/>
  <c r="S277" i="31" s="1"/>
  <c r="I270" i="31"/>
  <c r="AJ271" i="31" s="1"/>
  <c r="H270" i="31"/>
  <c r="B270" i="31"/>
  <c r="S266" i="31"/>
  <c r="AH264" i="31"/>
  <c r="AH266" i="31" s="1"/>
  <c r="AF264" i="31"/>
  <c r="AF266" i="31" s="1"/>
  <c r="AD264" i="31"/>
  <c r="AL255" i="31" s="1"/>
  <c r="U264" i="31"/>
  <c r="U266" i="31" s="1"/>
  <c r="S264" i="31"/>
  <c r="AA255" i="31" s="1"/>
  <c r="AJ263" i="31"/>
  <c r="AH263" i="31"/>
  <c r="AF263" i="31"/>
  <c r="Y263" i="31"/>
  <c r="W263" i="31"/>
  <c r="AJ262" i="31"/>
  <c r="AH262" i="31"/>
  <c r="AF262" i="31"/>
  <c r="Y262" i="31"/>
  <c r="W262" i="31"/>
  <c r="U262" i="31"/>
  <c r="S262" i="31"/>
  <c r="AJ261" i="31"/>
  <c r="AH261" i="31"/>
  <c r="AF261" i="31"/>
  <c r="Y261" i="31"/>
  <c r="W261" i="31"/>
  <c r="U261" i="31"/>
  <c r="AJ259" i="31"/>
  <c r="AH259" i="31"/>
  <c r="AH267" i="31" s="1"/>
  <c r="AF259" i="31"/>
  <c r="Y259" i="31"/>
  <c r="W259" i="31"/>
  <c r="AJ258" i="31"/>
  <c r="AH258" i="31"/>
  <c r="AF258" i="31"/>
  <c r="Y258" i="31"/>
  <c r="W258" i="31"/>
  <c r="U258" i="31"/>
  <c r="S258" i="31"/>
  <c r="H258" i="31"/>
  <c r="AJ264" i="31" s="1"/>
  <c r="B258" i="31"/>
  <c r="Y264" i="31" s="1"/>
  <c r="Y266" i="31" s="1"/>
  <c r="AJ257" i="31"/>
  <c r="AH257" i="31"/>
  <c r="AF257" i="31"/>
  <c r="Y257" i="31"/>
  <c r="W257" i="31"/>
  <c r="U257" i="31"/>
  <c r="AJ256" i="31"/>
  <c r="AH256" i="31"/>
  <c r="AF256" i="31"/>
  <c r="Y256" i="31"/>
  <c r="Y267" i="31" s="1"/>
  <c r="W256" i="31"/>
  <c r="W267" i="31" s="1"/>
  <c r="U256" i="31"/>
  <c r="AJ255" i="31"/>
  <c r="AF255" i="31"/>
  <c r="AD255" i="31"/>
  <c r="AD261" i="31" s="1"/>
  <c r="Y255" i="31"/>
  <c r="W255" i="31"/>
  <c r="U255" i="31"/>
  <c r="S255" i="31"/>
  <c r="S261" i="31" s="1"/>
  <c r="I254" i="31"/>
  <c r="AH255" i="31" s="1"/>
  <c r="H254" i="31"/>
  <c r="B254" i="31"/>
  <c r="AJ248" i="31"/>
  <c r="AJ250" i="31" s="1"/>
  <c r="AD248" i="31"/>
  <c r="AL239" i="31" s="1"/>
  <c r="Y248" i="31"/>
  <c r="Y250" i="31" s="1"/>
  <c r="U248" i="31"/>
  <c r="U250" i="31" s="1"/>
  <c r="S248" i="31"/>
  <c r="S250" i="31" s="1"/>
  <c r="Y247" i="31"/>
  <c r="W247" i="31"/>
  <c r="U247" i="31"/>
  <c r="AJ246" i="31"/>
  <c r="AH246" i="31"/>
  <c r="AF246" i="31"/>
  <c r="Y246" i="31"/>
  <c r="W246" i="31"/>
  <c r="U246" i="31"/>
  <c r="AJ245" i="31"/>
  <c r="AH245" i="31"/>
  <c r="AF245" i="31"/>
  <c r="Y245" i="31"/>
  <c r="W245" i="31"/>
  <c r="U245" i="31"/>
  <c r="Y243" i="31"/>
  <c r="W243" i="31"/>
  <c r="U243" i="31"/>
  <c r="AJ242" i="31"/>
  <c r="AH242" i="31"/>
  <c r="AF242" i="31"/>
  <c r="Y242" i="31"/>
  <c r="W242" i="31"/>
  <c r="U242" i="31"/>
  <c r="H242" i="31"/>
  <c r="B242" i="31"/>
  <c r="W248" i="31" s="1"/>
  <c r="AJ241" i="31"/>
  <c r="AH241" i="31"/>
  <c r="AF241" i="31"/>
  <c r="Y241" i="31"/>
  <c r="W241" i="31"/>
  <c r="U241" i="31"/>
  <c r="AJ240" i="31"/>
  <c r="AH240" i="31"/>
  <c r="AF240" i="31"/>
  <c r="Y240" i="31"/>
  <c r="Y251" i="31" s="1"/>
  <c r="W240" i="31"/>
  <c r="W251" i="31" s="1"/>
  <c r="U240" i="31"/>
  <c r="AH239" i="31"/>
  <c r="AA239" i="31"/>
  <c r="Y239" i="31"/>
  <c r="W239" i="31"/>
  <c r="U239" i="31"/>
  <c r="S239" i="31"/>
  <c r="S245" i="31" s="1"/>
  <c r="I238" i="31"/>
  <c r="B238" i="31"/>
  <c r="AH232" i="31"/>
  <c r="AH234" i="31" s="1"/>
  <c r="AD232" i="31"/>
  <c r="AL223" i="31" s="1"/>
  <c r="W232" i="31"/>
  <c r="W234" i="31" s="1"/>
  <c r="S232" i="31"/>
  <c r="S234" i="31" s="1"/>
  <c r="AJ231" i="31"/>
  <c r="S231" i="31"/>
  <c r="AJ230" i="31"/>
  <c r="AH230" i="31"/>
  <c r="AF230" i="31"/>
  <c r="Y230" i="31"/>
  <c r="W230" i="31"/>
  <c r="U230" i="31"/>
  <c r="AJ229" i="31"/>
  <c r="AH229" i="31"/>
  <c r="AF229" i="31"/>
  <c r="Y229" i="31"/>
  <c r="W229" i="31"/>
  <c r="U229" i="31"/>
  <c r="S229" i="31"/>
  <c r="AJ227" i="31"/>
  <c r="AJ226" i="31"/>
  <c r="AH226" i="31"/>
  <c r="AF226" i="31"/>
  <c r="Y226" i="31"/>
  <c r="W226" i="31"/>
  <c r="U226" i="31"/>
  <c r="H226" i="31"/>
  <c r="AF232" i="31" s="1"/>
  <c r="B226" i="31"/>
  <c r="AJ225" i="31"/>
  <c r="AH225" i="31"/>
  <c r="AF225" i="31"/>
  <c r="Y225" i="31"/>
  <c r="W225" i="31"/>
  <c r="U225" i="31"/>
  <c r="AJ224" i="31"/>
  <c r="AH224" i="31"/>
  <c r="AF224" i="31"/>
  <c r="Y224" i="31"/>
  <c r="W224" i="31"/>
  <c r="U224" i="31"/>
  <c r="AF223" i="31"/>
  <c r="AA223" i="31"/>
  <c r="Y223" i="31"/>
  <c r="W223" i="31"/>
  <c r="U223" i="31"/>
  <c r="S223" i="31"/>
  <c r="S230" i="31" s="1"/>
  <c r="I222" i="31"/>
  <c r="AD223" i="31" s="1"/>
  <c r="H222" i="31"/>
  <c r="B222" i="31"/>
  <c r="AF218" i="31"/>
  <c r="AH216" i="31"/>
  <c r="AH218" i="31" s="1"/>
  <c r="AF216" i="31"/>
  <c r="AD216" i="31"/>
  <c r="AD218" i="31" s="1"/>
  <c r="U216" i="31"/>
  <c r="S216" i="31"/>
  <c r="S218" i="31" s="1"/>
  <c r="AJ215" i="31"/>
  <c r="AH215" i="31"/>
  <c r="Y215" i="31"/>
  <c r="AJ214" i="31"/>
  <c r="AH214" i="31"/>
  <c r="AF214" i="31"/>
  <c r="AD214" i="31"/>
  <c r="Y214" i="31"/>
  <c r="W214" i="31"/>
  <c r="U214" i="31"/>
  <c r="AJ213" i="31"/>
  <c r="AH213" i="31"/>
  <c r="AF213" i="31"/>
  <c r="Y213" i="31"/>
  <c r="W213" i="31"/>
  <c r="U213" i="31"/>
  <c r="S213" i="31"/>
  <c r="AJ211" i="31"/>
  <c r="AJ219" i="31" s="1"/>
  <c r="AH211" i="31"/>
  <c r="Y211" i="31"/>
  <c r="AJ210" i="31"/>
  <c r="AH210" i="31"/>
  <c r="AF210" i="31"/>
  <c r="Y210" i="31"/>
  <c r="W210" i="31"/>
  <c r="U210" i="31"/>
  <c r="H210" i="31"/>
  <c r="AF215" i="31" s="1"/>
  <c r="B210" i="31"/>
  <c r="W215" i="31" s="1"/>
  <c r="AJ209" i="31"/>
  <c r="AH209" i="31"/>
  <c r="AF209" i="31"/>
  <c r="Y209" i="31"/>
  <c r="W209" i="31"/>
  <c r="U209" i="31"/>
  <c r="AJ208" i="31"/>
  <c r="AH208" i="31"/>
  <c r="AF208" i="31"/>
  <c r="Y208" i="31"/>
  <c r="W208" i="31"/>
  <c r="U208" i="31"/>
  <c r="AL207" i="31"/>
  <c r="AF207" i="31"/>
  <c r="AD207" i="31"/>
  <c r="AD213" i="31" s="1"/>
  <c r="AA207" i="31"/>
  <c r="Y207" i="31"/>
  <c r="W207" i="31"/>
  <c r="U207" i="31"/>
  <c r="S207" i="31"/>
  <c r="S214" i="31" s="1"/>
  <c r="I206" i="31"/>
  <c r="AJ207" i="31" s="1"/>
  <c r="H206" i="31"/>
  <c r="B206" i="31"/>
  <c r="S202" i="31"/>
  <c r="AH200" i="31"/>
  <c r="AH202" i="31" s="1"/>
  <c r="AF200" i="31"/>
  <c r="AF202" i="31" s="1"/>
  <c r="AD200" i="31"/>
  <c r="AD202" i="31" s="1"/>
  <c r="AL195" i="31" s="1"/>
  <c r="U200" i="31"/>
  <c r="S200" i="31"/>
  <c r="AJ199" i="31"/>
  <c r="AH199" i="31"/>
  <c r="AF199" i="31"/>
  <c r="Y199" i="31"/>
  <c r="W199" i="31"/>
  <c r="AJ198" i="31"/>
  <c r="AH198" i="31"/>
  <c r="AF198" i="31"/>
  <c r="AD198" i="31"/>
  <c r="Y198" i="31"/>
  <c r="W198" i="31"/>
  <c r="U198" i="31"/>
  <c r="S198" i="31"/>
  <c r="AJ197" i="31"/>
  <c r="AH197" i="31"/>
  <c r="AF197" i="31"/>
  <c r="Y197" i="31"/>
  <c r="W197" i="31"/>
  <c r="U197" i="31"/>
  <c r="AJ195" i="31"/>
  <c r="AH195" i="31"/>
  <c r="AF195" i="31"/>
  <c r="AF203" i="31" s="1"/>
  <c r="Y195" i="31"/>
  <c r="W195" i="31"/>
  <c r="AJ194" i="31"/>
  <c r="AH194" i="31"/>
  <c r="AF194" i="31"/>
  <c r="AD194" i="31"/>
  <c r="Y194" i="31"/>
  <c r="W194" i="31"/>
  <c r="U194" i="31"/>
  <c r="S194" i="31"/>
  <c r="H194" i="31"/>
  <c r="AJ200" i="31" s="1"/>
  <c r="AJ202" i="31" s="1"/>
  <c r="B194" i="31"/>
  <c r="Y200" i="31" s="1"/>
  <c r="Y202" i="31" s="1"/>
  <c r="AJ193" i="31"/>
  <c r="AH193" i="31"/>
  <c r="AF193" i="31"/>
  <c r="AD193" i="31"/>
  <c r="AD195" i="31" s="1"/>
  <c r="Y193" i="31"/>
  <c r="W193" i="31"/>
  <c r="U193" i="31"/>
  <c r="S193" i="31"/>
  <c r="S195" i="31" s="1"/>
  <c r="AL192" i="31"/>
  <c r="AJ192" i="31"/>
  <c r="AH192" i="31"/>
  <c r="AF192" i="31"/>
  <c r="AD192" i="31"/>
  <c r="AL197" i="31" s="1"/>
  <c r="Y192" i="31"/>
  <c r="W192" i="31"/>
  <c r="W203" i="31" s="1"/>
  <c r="U192" i="31"/>
  <c r="AJ191" i="31"/>
  <c r="AF191" i="31"/>
  <c r="AD191" i="31"/>
  <c r="AD197" i="31" s="1"/>
  <c r="AA191" i="31"/>
  <c r="Y191" i="31"/>
  <c r="W191" i="31"/>
  <c r="U191" i="31"/>
  <c r="S191" i="31"/>
  <c r="S197" i="31" s="1"/>
  <c r="I190" i="31"/>
  <c r="AH191" i="31" s="1"/>
  <c r="H190" i="31"/>
  <c r="B190" i="31"/>
  <c r="AD184" i="31"/>
  <c r="AD186" i="31" s="1"/>
  <c r="Y184" i="31"/>
  <c r="Y186" i="31" s="1"/>
  <c r="U184" i="31"/>
  <c r="U186" i="31" s="1"/>
  <c r="S184" i="31"/>
  <c r="S186" i="31" s="1"/>
  <c r="AA179" i="31" s="1"/>
  <c r="AH183" i="31"/>
  <c r="Y183" i="31"/>
  <c r="W183" i="31"/>
  <c r="U183" i="31"/>
  <c r="AJ182" i="31"/>
  <c r="AH182" i="31"/>
  <c r="AF182" i="31"/>
  <c r="Y182" i="31"/>
  <c r="W182" i="31"/>
  <c r="U182" i="31"/>
  <c r="AJ181" i="31"/>
  <c r="AH181" i="31"/>
  <c r="AF181" i="31"/>
  <c r="Y181" i="31"/>
  <c r="W181" i="31"/>
  <c r="U181" i="31"/>
  <c r="AF179" i="31"/>
  <c r="Y179" i="31"/>
  <c r="W179" i="31"/>
  <c r="U179" i="31"/>
  <c r="AJ178" i="31"/>
  <c r="AH178" i="31"/>
  <c r="AF178" i="31"/>
  <c r="Y178" i="31"/>
  <c r="W178" i="31"/>
  <c r="U178" i="31"/>
  <c r="H178" i="31"/>
  <c r="B178" i="31"/>
  <c r="W184" i="31" s="1"/>
  <c r="W186" i="31" s="1"/>
  <c r="AJ177" i="31"/>
  <c r="AH177" i="31"/>
  <c r="AF177" i="31"/>
  <c r="Y177" i="31"/>
  <c r="W177" i="31"/>
  <c r="U177" i="31"/>
  <c r="AJ176" i="31"/>
  <c r="AH176" i="31"/>
  <c r="AF176" i="31"/>
  <c r="Y176" i="31"/>
  <c r="Y187" i="31" s="1"/>
  <c r="W176" i="31"/>
  <c r="U176" i="31"/>
  <c r="U187" i="31" s="1"/>
  <c r="AL175" i="31"/>
  <c r="AJ175" i="31"/>
  <c r="AA175" i="31"/>
  <c r="Y175" i="31"/>
  <c r="W175" i="31"/>
  <c r="U175" i="31"/>
  <c r="S175" i="31"/>
  <c r="S181" i="31" s="1"/>
  <c r="I174" i="31"/>
  <c r="B174" i="31"/>
  <c r="AD168" i="31"/>
  <c r="AL159" i="31" s="1"/>
  <c r="Y168" i="31"/>
  <c r="Y170" i="31" s="1"/>
  <c r="W168" i="31"/>
  <c r="W170" i="31" s="1"/>
  <c r="S168" i="31"/>
  <c r="AA159" i="31" s="1"/>
  <c r="W167" i="31"/>
  <c r="U167" i="31"/>
  <c r="AJ166" i="31"/>
  <c r="AH166" i="31"/>
  <c r="AF166" i="31"/>
  <c r="Y166" i="31"/>
  <c r="W166" i="31"/>
  <c r="U166" i="31"/>
  <c r="S166" i="31"/>
  <c r="S167" i="31" s="1"/>
  <c r="AJ165" i="31"/>
  <c r="AH165" i="31"/>
  <c r="AF165" i="31"/>
  <c r="Y165" i="31"/>
  <c r="W165" i="31"/>
  <c r="U165" i="31"/>
  <c r="S165" i="31"/>
  <c r="U163" i="31"/>
  <c r="AJ162" i="31"/>
  <c r="AH162" i="31"/>
  <c r="AF162" i="31"/>
  <c r="Y162" i="31"/>
  <c r="W162" i="31"/>
  <c r="U162" i="31"/>
  <c r="S162" i="31"/>
  <c r="H162" i="31"/>
  <c r="B162" i="31"/>
  <c r="AJ161" i="31"/>
  <c r="AH161" i="31"/>
  <c r="AF161" i="31"/>
  <c r="Y161" i="31"/>
  <c r="W161" i="31"/>
  <c r="U161" i="31"/>
  <c r="AJ160" i="31"/>
  <c r="AH160" i="31"/>
  <c r="AF160" i="31"/>
  <c r="Y160" i="31"/>
  <c r="W160" i="31"/>
  <c r="U160" i="31"/>
  <c r="S160" i="31"/>
  <c r="AJ159" i="31"/>
  <c r="AH159" i="31"/>
  <c r="AF159" i="31"/>
  <c r="Y159" i="31"/>
  <c r="W159" i="31"/>
  <c r="U159" i="31"/>
  <c r="S159" i="31"/>
  <c r="S161" i="31" s="1"/>
  <c r="S163" i="31" s="1"/>
  <c r="I158" i="31"/>
  <c r="AD159" i="31" s="1"/>
  <c r="H158" i="31"/>
  <c r="B158" i="31"/>
  <c r="AJ155" i="31"/>
  <c r="AF154" i="31"/>
  <c r="AJ153" i="31"/>
  <c r="AJ152" i="31"/>
  <c r="AJ154" i="31" s="1"/>
  <c r="AH152" i="31"/>
  <c r="AH154" i="31" s="1"/>
  <c r="AF152" i="31"/>
  <c r="AL144" i="31" s="1"/>
  <c r="AD152" i="31"/>
  <c r="AD154" i="31" s="1"/>
  <c r="W152" i="31"/>
  <c r="W154" i="31" s="1"/>
  <c r="U152" i="31"/>
  <c r="S152" i="31"/>
  <c r="S154" i="31" s="1"/>
  <c r="AJ151" i="31"/>
  <c r="AH151" i="31"/>
  <c r="Y151" i="31"/>
  <c r="U151" i="31"/>
  <c r="AJ150" i="31"/>
  <c r="AH150" i="31"/>
  <c r="AF150" i="31"/>
  <c r="Y150" i="31"/>
  <c r="W150" i="31"/>
  <c r="U150" i="31"/>
  <c r="AJ149" i="31"/>
  <c r="AH149" i="31"/>
  <c r="AF149" i="31"/>
  <c r="Y149" i="31"/>
  <c r="W149" i="31"/>
  <c r="U149" i="31"/>
  <c r="S149" i="31"/>
  <c r="S151" i="31" s="1"/>
  <c r="AJ147" i="31"/>
  <c r="AH147" i="31"/>
  <c r="U147" i="31"/>
  <c r="AJ146" i="31"/>
  <c r="AH146" i="31"/>
  <c r="AF146" i="31"/>
  <c r="Y146" i="31"/>
  <c r="W146" i="31"/>
  <c r="U146" i="31"/>
  <c r="H146" i="31"/>
  <c r="B146" i="31"/>
  <c r="AJ145" i="31"/>
  <c r="AH145" i="31"/>
  <c r="AF145" i="31"/>
  <c r="Y145" i="31"/>
  <c r="W145" i="31"/>
  <c r="U145" i="31"/>
  <c r="AJ144" i="31"/>
  <c r="AH144" i="31"/>
  <c r="AF144" i="31"/>
  <c r="Y144" i="31"/>
  <c r="W144" i="31"/>
  <c r="U144" i="31"/>
  <c r="AL143" i="31"/>
  <c r="AL145" i="31" s="1"/>
  <c r="P142" i="31" s="1"/>
  <c r="AH143" i="31"/>
  <c r="AA143" i="31"/>
  <c r="Y143" i="31"/>
  <c r="W143" i="31"/>
  <c r="U143" i="31"/>
  <c r="S143" i="31"/>
  <c r="S150" i="31" s="1"/>
  <c r="I142" i="31"/>
  <c r="AJ143" i="31" s="1"/>
  <c r="H142" i="31"/>
  <c r="B142" i="31"/>
  <c r="AH138" i="31"/>
  <c r="U138" i="31"/>
  <c r="AH136" i="31"/>
  <c r="AL128" i="31" s="1"/>
  <c r="AF136" i="31"/>
  <c r="AF138" i="31" s="1"/>
  <c r="AD136" i="31"/>
  <c r="AD138" i="31" s="1"/>
  <c r="AL131" i="31" s="1"/>
  <c r="U136" i="31"/>
  <c r="S136" i="31"/>
  <c r="S138" i="31" s="1"/>
  <c r="AJ135" i="31"/>
  <c r="AH135" i="31"/>
  <c r="AF135" i="31"/>
  <c r="AJ134" i="31"/>
  <c r="AH134" i="31"/>
  <c r="AF134" i="31"/>
  <c r="Y134" i="31"/>
  <c r="W134" i="31"/>
  <c r="U134" i="31"/>
  <c r="AJ133" i="31"/>
  <c r="AH133" i="31"/>
  <c r="AF133" i="31"/>
  <c r="Y133" i="31"/>
  <c r="W133" i="31"/>
  <c r="U133" i="31"/>
  <c r="AJ131" i="31"/>
  <c r="AH131" i="31"/>
  <c r="AH139" i="31" s="1"/>
  <c r="AF131" i="31"/>
  <c r="AJ130" i="31"/>
  <c r="AH130" i="31"/>
  <c r="AF130" i="31"/>
  <c r="AD130" i="31"/>
  <c r="Y130" i="31"/>
  <c r="W130" i="31"/>
  <c r="U130" i="31"/>
  <c r="H130" i="31"/>
  <c r="AJ136" i="31" s="1"/>
  <c r="AJ138" i="31" s="1"/>
  <c r="B130" i="31"/>
  <c r="AL129" i="31"/>
  <c r="AJ129" i="31"/>
  <c r="AH129" i="31"/>
  <c r="AF129" i="31"/>
  <c r="AD129" i="31"/>
  <c r="Y129" i="31"/>
  <c r="W129" i="31"/>
  <c r="U129" i="31"/>
  <c r="AJ128" i="31"/>
  <c r="AH128" i="31"/>
  <c r="AF128" i="31"/>
  <c r="AD128" i="31"/>
  <c r="Y128" i="31"/>
  <c r="W128" i="31"/>
  <c r="U128" i="31"/>
  <c r="S128" i="31"/>
  <c r="AL127" i="31"/>
  <c r="AJ127" i="31"/>
  <c r="AF127" i="31"/>
  <c r="AD127" i="31"/>
  <c r="AD133" i="31" s="1"/>
  <c r="AA127" i="31"/>
  <c r="Y127" i="31"/>
  <c r="W127" i="31"/>
  <c r="U127" i="31"/>
  <c r="S127" i="31"/>
  <c r="S130" i="31" s="1"/>
  <c r="P126" i="31"/>
  <c r="I126" i="31"/>
  <c r="AH127" i="31" s="1"/>
  <c r="H126" i="31"/>
  <c r="B126" i="31"/>
  <c r="U122" i="31"/>
  <c r="S122" i="31"/>
  <c r="AD120" i="31"/>
  <c r="AD122" i="31" s="1"/>
  <c r="Y120" i="31"/>
  <c r="Y122" i="31" s="1"/>
  <c r="U120" i="31"/>
  <c r="S120" i="31"/>
  <c r="Y119" i="31"/>
  <c r="W119" i="31"/>
  <c r="U119" i="31"/>
  <c r="AJ118" i="31"/>
  <c r="AH118" i="31"/>
  <c r="AF118" i="31"/>
  <c r="Y118" i="31"/>
  <c r="W118" i="31"/>
  <c r="U118" i="31"/>
  <c r="AJ117" i="31"/>
  <c r="AH117" i="31"/>
  <c r="AF117" i="31"/>
  <c r="Y117" i="31"/>
  <c r="W117" i="31"/>
  <c r="U117" i="31"/>
  <c r="Y115" i="31"/>
  <c r="W115" i="31"/>
  <c r="U115" i="31"/>
  <c r="AJ114" i="31"/>
  <c r="AH114" i="31"/>
  <c r="AF114" i="31"/>
  <c r="Y114" i="31"/>
  <c r="W114" i="31"/>
  <c r="U114" i="31"/>
  <c r="H114" i="31"/>
  <c r="AJ120" i="31" s="1"/>
  <c r="AJ122" i="31" s="1"/>
  <c r="B114" i="31"/>
  <c r="W120" i="31" s="1"/>
  <c r="AJ113" i="31"/>
  <c r="AH113" i="31"/>
  <c r="AF113" i="31"/>
  <c r="Y113" i="31"/>
  <c r="W113" i="31"/>
  <c r="U113" i="31"/>
  <c r="AJ112" i="31"/>
  <c r="AH112" i="31"/>
  <c r="AF112" i="31"/>
  <c r="Y112" i="31"/>
  <c r="Y123" i="31" s="1"/>
  <c r="W112" i="31"/>
  <c r="U112" i="31"/>
  <c r="AH111" i="31"/>
  <c r="AA111" i="31"/>
  <c r="Y111" i="31"/>
  <c r="W111" i="31"/>
  <c r="U111" i="31"/>
  <c r="S111" i="31"/>
  <c r="S117" i="31" s="1"/>
  <c r="I110" i="31"/>
  <c r="B110" i="31"/>
  <c r="W106" i="31"/>
  <c r="AH104" i="31"/>
  <c r="AH106" i="31" s="1"/>
  <c r="AD104" i="31"/>
  <c r="AL95" i="31" s="1"/>
  <c r="W104" i="31"/>
  <c r="S104" i="31"/>
  <c r="S106" i="31" s="1"/>
  <c r="AJ103" i="31"/>
  <c r="AJ102" i="31"/>
  <c r="AH102" i="31"/>
  <c r="AF102" i="31"/>
  <c r="Y102" i="31"/>
  <c r="W102" i="31"/>
  <c r="U102" i="31"/>
  <c r="AJ101" i="31"/>
  <c r="AH101" i="31"/>
  <c r="AF101" i="31"/>
  <c r="Y101" i="31"/>
  <c r="W101" i="31"/>
  <c r="U101" i="31"/>
  <c r="S101" i="31"/>
  <c r="S103" i="31" s="1"/>
  <c r="AJ99" i="31"/>
  <c r="AJ98" i="31"/>
  <c r="AH98" i="31"/>
  <c r="AF98" i="31"/>
  <c r="Y98" i="31"/>
  <c r="W98" i="31"/>
  <c r="U98" i="31"/>
  <c r="H98" i="31"/>
  <c r="AF104" i="31" s="1"/>
  <c r="B98" i="31"/>
  <c r="AJ97" i="31"/>
  <c r="AH97" i="31"/>
  <c r="AF97" i="31"/>
  <c r="Y97" i="31"/>
  <c r="W97" i="31"/>
  <c r="U97" i="31"/>
  <c r="AJ96" i="31"/>
  <c r="AH96" i="31"/>
  <c r="AF96" i="31"/>
  <c r="Y96" i="31"/>
  <c r="W96" i="31"/>
  <c r="U96" i="31"/>
  <c r="AF95" i="31"/>
  <c r="AA95" i="31"/>
  <c r="Y95" i="31"/>
  <c r="W95" i="31"/>
  <c r="U95" i="31"/>
  <c r="S95" i="31"/>
  <c r="S102" i="31" s="1"/>
  <c r="I94" i="31"/>
  <c r="AD95" i="31" s="1"/>
  <c r="H94" i="31"/>
  <c r="B94" i="31"/>
  <c r="AF90" i="31"/>
  <c r="AH88" i="31"/>
  <c r="AH90" i="31" s="1"/>
  <c r="AF88" i="31"/>
  <c r="AD88" i="31"/>
  <c r="AD90" i="31" s="1"/>
  <c r="U88" i="31"/>
  <c r="U90" i="31" s="1"/>
  <c r="S88" i="31"/>
  <c r="S90" i="31" s="1"/>
  <c r="AJ87" i="31"/>
  <c r="AH87" i="31"/>
  <c r="Y87" i="31"/>
  <c r="AJ86" i="31"/>
  <c r="AH86" i="31"/>
  <c r="AF86" i="31"/>
  <c r="Y86" i="31"/>
  <c r="W86" i="31"/>
  <c r="U86" i="31"/>
  <c r="AJ85" i="31"/>
  <c r="AH85" i="31"/>
  <c r="AF85" i="31"/>
  <c r="Y85" i="31"/>
  <c r="W85" i="31"/>
  <c r="U85" i="31"/>
  <c r="S85" i="31"/>
  <c r="S87" i="31" s="1"/>
  <c r="AJ83" i="31"/>
  <c r="AJ91" i="31" s="1"/>
  <c r="AH83" i="31"/>
  <c r="Y83" i="31"/>
  <c r="AJ82" i="31"/>
  <c r="AH82" i="31"/>
  <c r="AF82" i="31"/>
  <c r="Y82" i="31"/>
  <c r="W82" i="31"/>
  <c r="U82" i="31"/>
  <c r="H82" i="31"/>
  <c r="AF87" i="31" s="1"/>
  <c r="B82" i="31"/>
  <c r="W87" i="31" s="1"/>
  <c r="AJ81" i="31"/>
  <c r="AH81" i="31"/>
  <c r="AF81" i="31"/>
  <c r="Y81" i="31"/>
  <c r="W81" i="31"/>
  <c r="U81" i="31"/>
  <c r="AJ80" i="31"/>
  <c r="AH80" i="31"/>
  <c r="AF80" i="31"/>
  <c r="Y80" i="31"/>
  <c r="W80" i="31"/>
  <c r="U80" i="31"/>
  <c r="AL79" i="31"/>
  <c r="AF79" i="31"/>
  <c r="AD79" i="31"/>
  <c r="AD85" i="31" s="1"/>
  <c r="AA79" i="31"/>
  <c r="Y79" i="31"/>
  <c r="W79" i="31"/>
  <c r="U79" i="31"/>
  <c r="S79" i="31"/>
  <c r="S86" i="31" s="1"/>
  <c r="I78" i="31"/>
  <c r="AJ79" i="31" s="1"/>
  <c r="H78" i="31"/>
  <c r="B78" i="31"/>
  <c r="AD74" i="31"/>
  <c r="AH72" i="31"/>
  <c r="AH74" i="31" s="1"/>
  <c r="AF72" i="31"/>
  <c r="AF74" i="31" s="1"/>
  <c r="AD72" i="31"/>
  <c r="AL63" i="31" s="1"/>
  <c r="U72" i="31"/>
  <c r="U74" i="31" s="1"/>
  <c r="S72" i="31"/>
  <c r="S74" i="31" s="1"/>
  <c r="AJ71" i="31"/>
  <c r="AH71" i="31"/>
  <c r="AF71" i="31"/>
  <c r="Y71" i="31"/>
  <c r="W71" i="31"/>
  <c r="AJ70" i="31"/>
  <c r="AH70" i="31"/>
  <c r="AF70" i="31"/>
  <c r="Y70" i="31"/>
  <c r="W70" i="31"/>
  <c r="U70" i="31"/>
  <c r="AJ69" i="31"/>
  <c r="AH69" i="31"/>
  <c r="AF69" i="31"/>
  <c r="Y69" i="31"/>
  <c r="W69" i="31"/>
  <c r="U69" i="31"/>
  <c r="AJ67" i="31"/>
  <c r="AH67" i="31"/>
  <c r="AH75" i="31" s="1"/>
  <c r="AF67" i="31"/>
  <c r="Y67" i="31"/>
  <c r="W67" i="31"/>
  <c r="AJ66" i="31"/>
  <c r="AH66" i="31"/>
  <c r="AF66" i="31"/>
  <c r="Y66" i="31"/>
  <c r="W66" i="31"/>
  <c r="U66" i="31"/>
  <c r="H66" i="31"/>
  <c r="AJ72" i="31" s="1"/>
  <c r="B66" i="31"/>
  <c r="Y72" i="31" s="1"/>
  <c r="Y74" i="31" s="1"/>
  <c r="AJ65" i="31"/>
  <c r="AH65" i="31"/>
  <c r="AF65" i="31"/>
  <c r="Y65" i="31"/>
  <c r="W65" i="31"/>
  <c r="U65" i="31"/>
  <c r="AJ64" i="31"/>
  <c r="AH64" i="31"/>
  <c r="AF64" i="31"/>
  <c r="Y64" i="31"/>
  <c r="Y75" i="31" s="1"/>
  <c r="W64" i="31"/>
  <c r="W75" i="31" s="1"/>
  <c r="U64" i="31"/>
  <c r="AJ63" i="31"/>
  <c r="AF63" i="31"/>
  <c r="AD63" i="31"/>
  <c r="AD69" i="31" s="1"/>
  <c r="Y63" i="31"/>
  <c r="W63" i="31"/>
  <c r="U63" i="31"/>
  <c r="S63" i="31"/>
  <c r="S69" i="31" s="1"/>
  <c r="I62" i="31"/>
  <c r="AH63" i="31" s="1"/>
  <c r="H62" i="31"/>
  <c r="B62" i="31"/>
  <c r="AD56" i="31"/>
  <c r="AD58" i="31" s="1"/>
  <c r="Y56" i="31"/>
  <c r="Y58" i="31" s="1"/>
  <c r="U56" i="31"/>
  <c r="U58" i="31" s="1"/>
  <c r="S56" i="31"/>
  <c r="S58" i="31" s="1"/>
  <c r="Y55" i="31"/>
  <c r="W55" i="31"/>
  <c r="U55" i="31"/>
  <c r="AJ54" i="31"/>
  <c r="AH54" i="31"/>
  <c r="AF54" i="31"/>
  <c r="Y54" i="31"/>
  <c r="W54" i="31"/>
  <c r="U54" i="31"/>
  <c r="AJ53" i="31"/>
  <c r="AH53" i="31"/>
  <c r="AF53" i="31"/>
  <c r="Y53" i="31"/>
  <c r="W53" i="31"/>
  <c r="U53" i="31"/>
  <c r="Y51" i="31"/>
  <c r="W51" i="31"/>
  <c r="U51" i="31"/>
  <c r="AJ50" i="31"/>
  <c r="AH50" i="31"/>
  <c r="AF50" i="31"/>
  <c r="Y50" i="31"/>
  <c r="W50" i="31"/>
  <c r="U50" i="31"/>
  <c r="H50" i="31"/>
  <c r="AJ56" i="31" s="1"/>
  <c r="AJ58" i="31" s="1"/>
  <c r="B50" i="31"/>
  <c r="W56" i="31" s="1"/>
  <c r="AJ49" i="31"/>
  <c r="AH49" i="31"/>
  <c r="AF49" i="31"/>
  <c r="Y49" i="31"/>
  <c r="W49" i="31"/>
  <c r="U49" i="31"/>
  <c r="AJ48" i="31"/>
  <c r="AH48" i="31"/>
  <c r="AF48" i="31"/>
  <c r="Y48" i="31"/>
  <c r="Y59" i="31" s="1"/>
  <c r="W48" i="31"/>
  <c r="W59" i="31" s="1"/>
  <c r="U48" i="31"/>
  <c r="U59" i="31" s="1"/>
  <c r="AA47" i="31"/>
  <c r="Y47" i="31"/>
  <c r="W47" i="31"/>
  <c r="U47" i="31"/>
  <c r="S47" i="31"/>
  <c r="S53" i="31" s="1"/>
  <c r="I46" i="31"/>
  <c r="AH47" i="31" s="1"/>
  <c r="B46" i="31"/>
  <c r="AH40" i="31"/>
  <c r="AH42" i="31" s="1"/>
  <c r="AD40" i="31"/>
  <c r="AL31" i="31" s="1"/>
  <c r="S40" i="31"/>
  <c r="S42" i="31" s="1"/>
  <c r="AJ39" i="31"/>
  <c r="AJ38" i="31"/>
  <c r="AH38" i="31"/>
  <c r="AF38" i="31"/>
  <c r="Y38" i="31"/>
  <c r="W38" i="31"/>
  <c r="U38" i="31"/>
  <c r="AJ37" i="31"/>
  <c r="AH37" i="31"/>
  <c r="AF37" i="31"/>
  <c r="Y37" i="31"/>
  <c r="W37" i="31"/>
  <c r="U37" i="31"/>
  <c r="S37" i="31"/>
  <c r="S39" i="31" s="1"/>
  <c r="AJ35" i="31"/>
  <c r="AJ34" i="31"/>
  <c r="AH34" i="31"/>
  <c r="AF34" i="31"/>
  <c r="Y34" i="31"/>
  <c r="W34" i="31"/>
  <c r="U34" i="31"/>
  <c r="H34" i="31"/>
  <c r="AF40" i="31" s="1"/>
  <c r="B34" i="31"/>
  <c r="AJ33" i="31"/>
  <c r="AH33" i="31"/>
  <c r="AF33" i="31"/>
  <c r="Y33" i="31"/>
  <c r="W33" i="31"/>
  <c r="U33" i="31"/>
  <c r="AJ32" i="31"/>
  <c r="AH32" i="31"/>
  <c r="AF32" i="31"/>
  <c r="Y32" i="31"/>
  <c r="W32" i="31"/>
  <c r="U32" i="31"/>
  <c r="AF31" i="31"/>
  <c r="AA31" i="31"/>
  <c r="Y31" i="31"/>
  <c r="W31" i="31"/>
  <c r="U31" i="31"/>
  <c r="S31" i="31"/>
  <c r="S38" i="31" s="1"/>
  <c r="I30" i="31"/>
  <c r="AD31" i="31" s="1"/>
  <c r="H30" i="31"/>
  <c r="B30" i="31"/>
  <c r="U26" i="31"/>
  <c r="AH24" i="31"/>
  <c r="AH26" i="31" s="1"/>
  <c r="AF24" i="31"/>
  <c r="AF26" i="31" s="1"/>
  <c r="AD24" i="31"/>
  <c r="AD26" i="31" s="1"/>
  <c r="U24" i="31"/>
  <c r="S24" i="31"/>
  <c r="S26" i="31" s="1"/>
  <c r="AJ23" i="31"/>
  <c r="AH23" i="31"/>
  <c r="Y23" i="31"/>
  <c r="AJ22" i="31"/>
  <c r="AH22" i="31"/>
  <c r="AF22" i="31"/>
  <c r="Y22" i="31"/>
  <c r="W22" i="31"/>
  <c r="U22" i="31"/>
  <c r="AJ21" i="31"/>
  <c r="AH21" i="31"/>
  <c r="AF21" i="31"/>
  <c r="Y21" i="31"/>
  <c r="W21" i="31"/>
  <c r="U21" i="31"/>
  <c r="S21" i="31"/>
  <c r="S23" i="31" s="1"/>
  <c r="AJ19" i="31"/>
  <c r="AJ27" i="31" s="1"/>
  <c r="AH19" i="31"/>
  <c r="Y19" i="31"/>
  <c r="AJ18" i="31"/>
  <c r="AH18" i="31"/>
  <c r="AF18" i="31"/>
  <c r="Y18" i="31"/>
  <c r="W18" i="31"/>
  <c r="U18" i="31"/>
  <c r="H18" i="31"/>
  <c r="AF23" i="31" s="1"/>
  <c r="B18" i="31"/>
  <c r="W23" i="31" s="1"/>
  <c r="AJ17" i="31"/>
  <c r="AH17" i="31"/>
  <c r="AF17" i="31"/>
  <c r="AD17" i="31"/>
  <c r="Y17" i="31"/>
  <c r="W17" i="31"/>
  <c r="U17" i="31"/>
  <c r="AJ16" i="31"/>
  <c r="AH16" i="31"/>
  <c r="AF16" i="31"/>
  <c r="AD16" i="31"/>
  <c r="Y16" i="31"/>
  <c r="Y27" i="31" s="1"/>
  <c r="W16" i="31"/>
  <c r="U16" i="31"/>
  <c r="AL15" i="31"/>
  <c r="AF15" i="31"/>
  <c r="AD15" i="31"/>
  <c r="AD21" i="31" s="1"/>
  <c r="AA15" i="31"/>
  <c r="Y15" i="31"/>
  <c r="W15" i="31"/>
  <c r="U15" i="31"/>
  <c r="S15" i="31"/>
  <c r="S22" i="31" s="1"/>
  <c r="I14" i="31"/>
  <c r="AJ15" i="31" s="1"/>
  <c r="H14" i="31"/>
  <c r="B14" i="31"/>
  <c r="I14" i="30"/>
  <c r="AD504" i="30"/>
  <c r="AL495" i="30" s="1"/>
  <c r="S504" i="30"/>
  <c r="AA495" i="30" s="1"/>
  <c r="AF503" i="30"/>
  <c r="W503" i="30"/>
  <c r="AJ502" i="30"/>
  <c r="AH502" i="30"/>
  <c r="AF502" i="30"/>
  <c r="Y502" i="30"/>
  <c r="W502" i="30"/>
  <c r="U502" i="30"/>
  <c r="AJ501" i="30"/>
  <c r="AH501" i="30"/>
  <c r="AF501" i="30"/>
  <c r="Y501" i="30"/>
  <c r="W501" i="30"/>
  <c r="U501" i="30"/>
  <c r="AF499" i="30"/>
  <c r="W499" i="30"/>
  <c r="AJ498" i="30"/>
  <c r="AH498" i="30"/>
  <c r="AF498" i="30"/>
  <c r="Y498" i="30"/>
  <c r="W498" i="30"/>
  <c r="U498" i="30"/>
  <c r="S498" i="30"/>
  <c r="H498" i="30"/>
  <c r="AJ504" i="30" s="1"/>
  <c r="AJ506" i="30" s="1"/>
  <c r="B498" i="30"/>
  <c r="Y504" i="30" s="1"/>
  <c r="Y506" i="30" s="1"/>
  <c r="AJ497" i="30"/>
  <c r="AH497" i="30"/>
  <c r="AF497" i="30"/>
  <c r="Y497" i="30"/>
  <c r="W497" i="30"/>
  <c r="U497" i="30"/>
  <c r="AJ496" i="30"/>
  <c r="AH496" i="30"/>
  <c r="AF496" i="30"/>
  <c r="AF507" i="30" s="1"/>
  <c r="Y496" i="30"/>
  <c r="W496" i="30"/>
  <c r="W507" i="30" s="1"/>
  <c r="U496" i="30"/>
  <c r="AJ495" i="30"/>
  <c r="Y495" i="30"/>
  <c r="W495" i="30"/>
  <c r="U495" i="30"/>
  <c r="S495" i="30"/>
  <c r="S501" i="30" s="1"/>
  <c r="I494" i="30"/>
  <c r="B494" i="30"/>
  <c r="AH488" i="30"/>
  <c r="AH490" i="30" s="1"/>
  <c r="AD488" i="30"/>
  <c r="AL479" i="30" s="1"/>
  <c r="S488" i="30"/>
  <c r="S490" i="30" s="1"/>
  <c r="AJ486" i="30"/>
  <c r="AH486" i="30"/>
  <c r="AF486" i="30"/>
  <c r="Y486" i="30"/>
  <c r="W486" i="30"/>
  <c r="U486" i="30"/>
  <c r="AJ485" i="30"/>
  <c r="AH485" i="30"/>
  <c r="AF485" i="30"/>
  <c r="Y485" i="30"/>
  <c r="W485" i="30"/>
  <c r="U485" i="30"/>
  <c r="S485" i="30"/>
  <c r="S487" i="30" s="1"/>
  <c r="AJ483" i="30"/>
  <c r="AJ482" i="30"/>
  <c r="AH482" i="30"/>
  <c r="AF482" i="30"/>
  <c r="Y482" i="30"/>
  <c r="W482" i="30"/>
  <c r="U482" i="30"/>
  <c r="H482" i="30"/>
  <c r="B482" i="30"/>
  <c r="AJ481" i="30"/>
  <c r="AH481" i="30"/>
  <c r="AF481" i="30"/>
  <c r="Y481" i="30"/>
  <c r="W481" i="30"/>
  <c r="U481" i="30"/>
  <c r="AJ480" i="30"/>
  <c r="AH480" i="30"/>
  <c r="AF480" i="30"/>
  <c r="Y480" i="30"/>
  <c r="W480" i="30"/>
  <c r="U480" i="30"/>
  <c r="AA479" i="30"/>
  <c r="Y479" i="30"/>
  <c r="W479" i="30"/>
  <c r="U479" i="30"/>
  <c r="S479" i="30"/>
  <c r="S486" i="30" s="1"/>
  <c r="I478" i="30"/>
  <c r="H478" i="30"/>
  <c r="B478" i="30"/>
  <c r="AH472" i="30"/>
  <c r="AH474" i="30" s="1"/>
  <c r="AF472" i="30"/>
  <c r="AF474" i="30" s="1"/>
  <c r="AD472" i="30"/>
  <c r="AD474" i="30" s="1"/>
  <c r="W472" i="30"/>
  <c r="W474" i="30" s="1"/>
  <c r="S472" i="30"/>
  <c r="S474" i="30" s="1"/>
  <c r="AJ471" i="30"/>
  <c r="AH471" i="30"/>
  <c r="AJ470" i="30"/>
  <c r="AH470" i="30"/>
  <c r="AF470" i="30"/>
  <c r="Y470" i="30"/>
  <c r="W470" i="30"/>
  <c r="U470" i="30"/>
  <c r="AJ469" i="30"/>
  <c r="AH469" i="30"/>
  <c r="AF469" i="30"/>
  <c r="Y469" i="30"/>
  <c r="W469" i="30"/>
  <c r="U469" i="30"/>
  <c r="S469" i="30"/>
  <c r="S471" i="30" s="1"/>
  <c r="AJ467" i="30"/>
  <c r="AH467" i="30"/>
  <c r="Y467" i="30"/>
  <c r="AJ466" i="30"/>
  <c r="AH466" i="30"/>
  <c r="AF466" i="30"/>
  <c r="Y466" i="30"/>
  <c r="W466" i="30"/>
  <c r="U466" i="30"/>
  <c r="H466" i="30"/>
  <c r="AF471" i="30" s="1"/>
  <c r="B466" i="30"/>
  <c r="AJ465" i="30"/>
  <c r="AH465" i="30"/>
  <c r="AF465" i="30"/>
  <c r="Y465" i="30"/>
  <c r="W465" i="30"/>
  <c r="U465" i="30"/>
  <c r="AJ464" i="30"/>
  <c r="AH464" i="30"/>
  <c r="AF464" i="30"/>
  <c r="Y464" i="30"/>
  <c r="W464" i="30"/>
  <c r="U464" i="30"/>
  <c r="AL463" i="30"/>
  <c r="AF463" i="30"/>
  <c r="AD463" i="30"/>
  <c r="AA463" i="30"/>
  <c r="Y463" i="30"/>
  <c r="W463" i="30"/>
  <c r="U463" i="30"/>
  <c r="S463" i="30"/>
  <c r="S470" i="30" s="1"/>
  <c r="I462" i="30"/>
  <c r="AJ463" i="30" s="1"/>
  <c r="H462" i="30"/>
  <c r="B462" i="30"/>
  <c r="AD458" i="30"/>
  <c r="AF456" i="30"/>
  <c r="AF458" i="30" s="1"/>
  <c r="AD456" i="30"/>
  <c r="U456" i="30"/>
  <c r="U458" i="30" s="1"/>
  <c r="S456" i="30"/>
  <c r="S458" i="30" s="1"/>
  <c r="AH455" i="30"/>
  <c r="AF455" i="30"/>
  <c r="Y455" i="30"/>
  <c r="W455" i="30"/>
  <c r="AJ454" i="30"/>
  <c r="AH454" i="30"/>
  <c r="AF454" i="30"/>
  <c r="Y454" i="30"/>
  <c r="W454" i="30"/>
  <c r="U454" i="30"/>
  <c r="AJ453" i="30"/>
  <c r="AH453" i="30"/>
  <c r="AF453" i="30"/>
  <c r="Y453" i="30"/>
  <c r="W453" i="30"/>
  <c r="U453" i="30"/>
  <c r="AH451" i="30"/>
  <c r="AF451" i="30"/>
  <c r="Y451" i="30"/>
  <c r="W451" i="30"/>
  <c r="AJ450" i="30"/>
  <c r="AH450" i="30"/>
  <c r="AF450" i="30"/>
  <c r="Y450" i="30"/>
  <c r="W450" i="30"/>
  <c r="U450" i="30"/>
  <c r="H450" i="30"/>
  <c r="AJ456" i="30" s="1"/>
  <c r="AJ458" i="30" s="1"/>
  <c r="B450" i="30"/>
  <c r="Y456" i="30" s="1"/>
  <c r="Y458" i="30" s="1"/>
  <c r="AJ449" i="30"/>
  <c r="AH449" i="30"/>
  <c r="AF449" i="30"/>
  <c r="Y449" i="30"/>
  <c r="W449" i="30"/>
  <c r="U449" i="30"/>
  <c r="AJ448" i="30"/>
  <c r="AH448" i="30"/>
  <c r="AF448" i="30"/>
  <c r="Y448" i="30"/>
  <c r="W448" i="30"/>
  <c r="U448" i="30"/>
  <c r="AL447" i="30"/>
  <c r="AA447" i="30"/>
  <c r="Y447" i="30"/>
  <c r="W447" i="30"/>
  <c r="U447" i="30"/>
  <c r="S447" i="30"/>
  <c r="I446" i="30"/>
  <c r="B446" i="30"/>
  <c r="AD440" i="30"/>
  <c r="AD442" i="30" s="1"/>
  <c r="Y440" i="30"/>
  <c r="Y442" i="30" s="1"/>
  <c r="S440" i="30"/>
  <c r="S442" i="30" s="1"/>
  <c r="AJ439" i="30"/>
  <c r="AJ438" i="30"/>
  <c r="AH438" i="30"/>
  <c r="AF438" i="30"/>
  <c r="Y438" i="30"/>
  <c r="W438" i="30"/>
  <c r="U438" i="30"/>
  <c r="AJ437" i="30"/>
  <c r="AH437" i="30"/>
  <c r="AF437" i="30"/>
  <c r="Y437" i="30"/>
  <c r="W437" i="30"/>
  <c r="U437" i="30"/>
  <c r="S437" i="30"/>
  <c r="S439" i="30" s="1"/>
  <c r="AJ434" i="30"/>
  <c r="AH434" i="30"/>
  <c r="AF434" i="30"/>
  <c r="Y434" i="30"/>
  <c r="W434" i="30"/>
  <c r="U434" i="30"/>
  <c r="H434" i="30"/>
  <c r="AH440" i="30" s="1"/>
  <c r="AH442" i="30" s="1"/>
  <c r="B434" i="30"/>
  <c r="U439" i="30" s="1"/>
  <c r="AJ433" i="30"/>
  <c r="AH433" i="30"/>
  <c r="AF433" i="30"/>
  <c r="Y433" i="30"/>
  <c r="W433" i="30"/>
  <c r="U433" i="30"/>
  <c r="AJ432" i="30"/>
  <c r="AH432" i="30"/>
  <c r="AF432" i="30"/>
  <c r="Y432" i="30"/>
  <c r="W432" i="30"/>
  <c r="U432" i="30"/>
  <c r="AL431" i="30"/>
  <c r="AH431" i="30"/>
  <c r="AA431" i="30"/>
  <c r="Y431" i="30"/>
  <c r="W431" i="30"/>
  <c r="U431" i="30"/>
  <c r="S431" i="30"/>
  <c r="S438" i="30" s="1"/>
  <c r="I430" i="30"/>
  <c r="H430" i="30"/>
  <c r="B430" i="30"/>
  <c r="AH427" i="30"/>
  <c r="AH425" i="30"/>
  <c r="AH424" i="30"/>
  <c r="AF424" i="30"/>
  <c r="AF426" i="30" s="1"/>
  <c r="AD424" i="30"/>
  <c r="AD426" i="30" s="1"/>
  <c r="S424" i="30"/>
  <c r="S426" i="30" s="1"/>
  <c r="AJ423" i="30"/>
  <c r="AH423" i="30"/>
  <c r="AF423" i="30"/>
  <c r="AJ422" i="30"/>
  <c r="AH422" i="30"/>
  <c r="AF422" i="30"/>
  <c r="AD422" i="30"/>
  <c r="Y422" i="30"/>
  <c r="W422" i="30"/>
  <c r="U422" i="30"/>
  <c r="AJ421" i="30"/>
  <c r="AH421" i="30"/>
  <c r="AF421" i="30"/>
  <c r="Y421" i="30"/>
  <c r="W421" i="30"/>
  <c r="U421" i="30"/>
  <c r="S421" i="30"/>
  <c r="S423" i="30" s="1"/>
  <c r="AJ419" i="30"/>
  <c r="AH419" i="30"/>
  <c r="AF419" i="30"/>
  <c r="AJ418" i="30"/>
  <c r="AH418" i="30"/>
  <c r="AF418" i="30"/>
  <c r="Y418" i="30"/>
  <c r="W418" i="30"/>
  <c r="U418" i="30"/>
  <c r="H418" i="30"/>
  <c r="AJ424" i="30" s="1"/>
  <c r="AJ426" i="30" s="1"/>
  <c r="B418" i="30"/>
  <c r="AJ417" i="30"/>
  <c r="AH417" i="30"/>
  <c r="AF417" i="30"/>
  <c r="Y417" i="30"/>
  <c r="W417" i="30"/>
  <c r="U417" i="30"/>
  <c r="AJ416" i="30"/>
  <c r="AH416" i="30"/>
  <c r="AF416" i="30"/>
  <c r="AF427" i="30" s="1"/>
  <c r="Y416" i="30"/>
  <c r="W416" i="30"/>
  <c r="U416" i="30"/>
  <c r="AL415" i="30"/>
  <c r="AJ415" i="30"/>
  <c r="AF415" i="30"/>
  <c r="AD415" i="30"/>
  <c r="AD421" i="30" s="1"/>
  <c r="AA415" i="30"/>
  <c r="Y415" i="30"/>
  <c r="W415" i="30"/>
  <c r="U415" i="30"/>
  <c r="S415" i="30"/>
  <c r="S422" i="30" s="1"/>
  <c r="I414" i="30"/>
  <c r="AH415" i="30" s="1"/>
  <c r="H414" i="30"/>
  <c r="B414" i="30"/>
  <c r="AJ408" i="30"/>
  <c r="AJ410" i="30" s="1"/>
  <c r="AD408" i="30"/>
  <c r="AD410" i="30" s="1"/>
  <c r="Y408" i="30"/>
  <c r="Y410" i="30" s="1"/>
  <c r="U408" i="30"/>
  <c r="U410" i="30" s="1"/>
  <c r="S408" i="30"/>
  <c r="S410" i="30" s="1"/>
  <c r="AA403" i="30" s="1"/>
  <c r="AF407" i="30"/>
  <c r="Y407" i="30"/>
  <c r="W407" i="30"/>
  <c r="U407" i="30"/>
  <c r="AJ406" i="30"/>
  <c r="AH406" i="30"/>
  <c r="AF406" i="30"/>
  <c r="Y406" i="30"/>
  <c r="W406" i="30"/>
  <c r="U406" i="30"/>
  <c r="AJ405" i="30"/>
  <c r="AH405" i="30"/>
  <c r="AF405" i="30"/>
  <c r="Y405" i="30"/>
  <c r="W405" i="30"/>
  <c r="U405" i="30"/>
  <c r="Y403" i="30"/>
  <c r="W403" i="30"/>
  <c r="U403" i="30"/>
  <c r="AJ402" i="30"/>
  <c r="AH402" i="30"/>
  <c r="AF402" i="30"/>
  <c r="Y402" i="30"/>
  <c r="W402" i="30"/>
  <c r="U402" i="30"/>
  <c r="H402" i="30"/>
  <c r="AH407" i="30" s="1"/>
  <c r="B402" i="30"/>
  <c r="W408" i="30" s="1"/>
  <c r="W410" i="30" s="1"/>
  <c r="AJ401" i="30"/>
  <c r="AH401" i="30"/>
  <c r="AF401" i="30"/>
  <c r="Y401" i="30"/>
  <c r="W401" i="30"/>
  <c r="U401" i="30"/>
  <c r="AJ400" i="30"/>
  <c r="AH400" i="30"/>
  <c r="AF400" i="30"/>
  <c r="AA400" i="30"/>
  <c r="Y400" i="30"/>
  <c r="W400" i="30"/>
  <c r="W411" i="30" s="1"/>
  <c r="U400" i="30"/>
  <c r="S400" i="30"/>
  <c r="AL399" i="30"/>
  <c r="AH399" i="30"/>
  <c r="AA399" i="30"/>
  <c r="Y399" i="30"/>
  <c r="W399" i="30"/>
  <c r="U399" i="30"/>
  <c r="S399" i="30"/>
  <c r="S405" i="30" s="1"/>
  <c r="I398" i="30"/>
  <c r="AJ399" i="30" s="1"/>
  <c r="B398" i="30"/>
  <c r="AD394" i="30"/>
  <c r="AD392" i="30"/>
  <c r="AL383" i="30" s="1"/>
  <c r="S392" i="30"/>
  <c r="S394" i="30" s="1"/>
  <c r="AJ390" i="30"/>
  <c r="AH390" i="30"/>
  <c r="AF390" i="30"/>
  <c r="Y390" i="30"/>
  <c r="W390" i="30"/>
  <c r="U390" i="30"/>
  <c r="AJ389" i="30"/>
  <c r="AH389" i="30"/>
  <c r="AF389" i="30"/>
  <c r="AD389" i="30"/>
  <c r="Y389" i="30"/>
  <c r="W389" i="30"/>
  <c r="U389" i="30"/>
  <c r="AJ387" i="30"/>
  <c r="AJ386" i="30"/>
  <c r="AH386" i="30"/>
  <c r="AF386" i="30"/>
  <c r="Y386" i="30"/>
  <c r="W386" i="30"/>
  <c r="U386" i="30"/>
  <c r="H386" i="30"/>
  <c r="B386" i="30"/>
  <c r="AJ385" i="30"/>
  <c r="AH385" i="30"/>
  <c r="AF385" i="30"/>
  <c r="Y385" i="30"/>
  <c r="W385" i="30"/>
  <c r="U385" i="30"/>
  <c r="AJ384" i="30"/>
  <c r="AH384" i="30"/>
  <c r="AF384" i="30"/>
  <c r="Y384" i="30"/>
  <c r="W384" i="30"/>
  <c r="U384" i="30"/>
  <c r="AH383" i="30"/>
  <c r="AF383" i="30"/>
  <c r="AA383" i="30"/>
  <c r="Y383" i="30"/>
  <c r="W383" i="30"/>
  <c r="U383" i="30"/>
  <c r="S383" i="30"/>
  <c r="I382" i="30"/>
  <c r="AD383" i="30" s="1"/>
  <c r="H382" i="30"/>
  <c r="B382" i="30"/>
  <c r="Y378" i="30"/>
  <c r="AJ376" i="30"/>
  <c r="AJ378" i="30" s="1"/>
  <c r="AD376" i="30"/>
  <c r="AD378" i="30" s="1"/>
  <c r="Y376" i="30"/>
  <c r="U376" i="30"/>
  <c r="U378" i="30" s="1"/>
  <c r="S376" i="30"/>
  <c r="S378" i="30" s="1"/>
  <c r="Y375" i="30"/>
  <c r="W375" i="30"/>
  <c r="U375" i="30"/>
  <c r="AJ374" i="30"/>
  <c r="AH374" i="30"/>
  <c r="AF374" i="30"/>
  <c r="Y374" i="30"/>
  <c r="W374" i="30"/>
  <c r="U374" i="30"/>
  <c r="AJ373" i="30"/>
  <c r="AH373" i="30"/>
  <c r="AF373" i="30"/>
  <c r="Y373" i="30"/>
  <c r="W373" i="30"/>
  <c r="U373" i="30"/>
  <c r="Y371" i="30"/>
  <c r="W371" i="30"/>
  <c r="U371" i="30"/>
  <c r="AJ370" i="30"/>
  <c r="AH370" i="30"/>
  <c r="AF370" i="30"/>
  <c r="Y370" i="30"/>
  <c r="W370" i="30"/>
  <c r="U370" i="30"/>
  <c r="H370" i="30"/>
  <c r="B370" i="30"/>
  <c r="W376" i="30" s="1"/>
  <c r="AJ369" i="30"/>
  <c r="AH369" i="30"/>
  <c r="AF369" i="30"/>
  <c r="Y369" i="30"/>
  <c r="W369" i="30"/>
  <c r="U369" i="30"/>
  <c r="AJ368" i="30"/>
  <c r="AH368" i="30"/>
  <c r="AF368" i="30"/>
  <c r="Y368" i="30"/>
  <c r="Y379" i="30" s="1"/>
  <c r="W368" i="30"/>
  <c r="W379" i="30" s="1"/>
  <c r="U368" i="30"/>
  <c r="U379" i="30" s="1"/>
  <c r="AL367" i="30"/>
  <c r="AH367" i="30"/>
  <c r="AA367" i="30"/>
  <c r="Y367" i="30"/>
  <c r="W367" i="30"/>
  <c r="U367" i="30"/>
  <c r="S367" i="30"/>
  <c r="S373" i="30" s="1"/>
  <c r="I366" i="30"/>
  <c r="B366" i="30"/>
  <c r="S362" i="30"/>
  <c r="AD360" i="30"/>
  <c r="AL351" i="30" s="1"/>
  <c r="Y360" i="30"/>
  <c r="Y362" i="30" s="1"/>
  <c r="S360" i="30"/>
  <c r="AJ359" i="30"/>
  <c r="W359" i="30"/>
  <c r="AJ358" i="30"/>
  <c r="AH358" i="30"/>
  <c r="AF358" i="30"/>
  <c r="Y358" i="30"/>
  <c r="W358" i="30"/>
  <c r="U358" i="30"/>
  <c r="AJ357" i="30"/>
  <c r="AH357" i="30"/>
  <c r="AF357" i="30"/>
  <c r="Y357" i="30"/>
  <c r="W357" i="30"/>
  <c r="U357" i="30"/>
  <c r="S357" i="30"/>
  <c r="AJ355" i="30"/>
  <c r="AF355" i="30"/>
  <c r="U355" i="30"/>
  <c r="AJ354" i="30"/>
  <c r="AH354" i="30"/>
  <c r="AF354" i="30"/>
  <c r="Y354" i="30"/>
  <c r="W354" i="30"/>
  <c r="U354" i="30"/>
  <c r="H354" i="30"/>
  <c r="B354" i="30"/>
  <c r="AJ353" i="30"/>
  <c r="AH353" i="30"/>
  <c r="AF353" i="30"/>
  <c r="Y353" i="30"/>
  <c r="W353" i="30"/>
  <c r="U353" i="30"/>
  <c r="AJ352" i="30"/>
  <c r="AH352" i="30"/>
  <c r="AF352" i="30"/>
  <c r="Y352" i="30"/>
  <c r="W352" i="30"/>
  <c r="U352" i="30"/>
  <c r="AJ351" i="30"/>
  <c r="AA351" i="30"/>
  <c r="Y351" i="30"/>
  <c r="W351" i="30"/>
  <c r="U351" i="30"/>
  <c r="S351" i="30"/>
  <c r="S354" i="30" s="1"/>
  <c r="I350" i="30"/>
  <c r="AD351" i="30" s="1"/>
  <c r="H350" i="30"/>
  <c r="B350" i="30"/>
  <c r="U346" i="30"/>
  <c r="AH344" i="30"/>
  <c r="AH346" i="30" s="1"/>
  <c r="AF344" i="30"/>
  <c r="AF346" i="30" s="1"/>
  <c r="AD344" i="30"/>
  <c r="AD346" i="30" s="1"/>
  <c r="U344" i="30"/>
  <c r="S344" i="30"/>
  <c r="S346" i="30" s="1"/>
  <c r="AJ343" i="30"/>
  <c r="AH343" i="30"/>
  <c r="Y343" i="30"/>
  <c r="AJ342" i="30"/>
  <c r="AH342" i="30"/>
  <c r="AF342" i="30"/>
  <c r="AD342" i="30"/>
  <c r="Y342" i="30"/>
  <c r="W342" i="30"/>
  <c r="U342" i="30"/>
  <c r="AJ341" i="30"/>
  <c r="AH341" i="30"/>
  <c r="AF341" i="30"/>
  <c r="Y341" i="30"/>
  <c r="W341" i="30"/>
  <c r="U341" i="30"/>
  <c r="S341" i="30"/>
  <c r="AJ339" i="30"/>
  <c r="AH339" i="30"/>
  <c r="Y339" i="30"/>
  <c r="AJ338" i="30"/>
  <c r="AH338" i="30"/>
  <c r="AF338" i="30"/>
  <c r="Y338" i="30"/>
  <c r="W338" i="30"/>
  <c r="U338" i="30"/>
  <c r="H338" i="30"/>
  <c r="AF343" i="30" s="1"/>
  <c r="B338" i="30"/>
  <c r="W343" i="30" s="1"/>
  <c r="AJ337" i="30"/>
  <c r="AH337" i="30"/>
  <c r="AF337" i="30"/>
  <c r="AD337" i="30"/>
  <c r="Y337" i="30"/>
  <c r="W337" i="30"/>
  <c r="U337" i="30"/>
  <c r="AJ336" i="30"/>
  <c r="AJ347" i="30" s="1"/>
  <c r="AH336" i="30"/>
  <c r="AF336" i="30"/>
  <c r="AD336" i="30"/>
  <c r="Y336" i="30"/>
  <c r="Y347" i="30" s="1"/>
  <c r="W336" i="30"/>
  <c r="U336" i="30"/>
  <c r="AL335" i="30"/>
  <c r="AF335" i="30"/>
  <c r="AD335" i="30"/>
  <c r="AD341" i="30" s="1"/>
  <c r="AA335" i="30"/>
  <c r="Y335" i="30"/>
  <c r="W335" i="30"/>
  <c r="U335" i="30"/>
  <c r="S335" i="30"/>
  <c r="S342" i="30" s="1"/>
  <c r="I334" i="30"/>
  <c r="AJ335" i="30" s="1"/>
  <c r="H334" i="30"/>
  <c r="B334" i="30"/>
  <c r="S330" i="30"/>
  <c r="AF328" i="30"/>
  <c r="AF330" i="30" s="1"/>
  <c r="AD328" i="30"/>
  <c r="AL319" i="30" s="1"/>
  <c r="U328" i="30"/>
  <c r="U330" i="30" s="1"/>
  <c r="S328" i="30"/>
  <c r="AH327" i="30"/>
  <c r="AF327" i="30"/>
  <c r="Y327" i="30"/>
  <c r="W327" i="30"/>
  <c r="AJ326" i="30"/>
  <c r="AH326" i="30"/>
  <c r="AF326" i="30"/>
  <c r="Y326" i="30"/>
  <c r="W326" i="30"/>
  <c r="U326" i="30"/>
  <c r="AJ325" i="30"/>
  <c r="AH325" i="30"/>
  <c r="AF325" i="30"/>
  <c r="Y325" i="30"/>
  <c r="W325" i="30"/>
  <c r="U325" i="30"/>
  <c r="AH323" i="30"/>
  <c r="AF323" i="30"/>
  <c r="Y323" i="30"/>
  <c r="W323" i="30"/>
  <c r="AJ322" i="30"/>
  <c r="AH322" i="30"/>
  <c r="AF322" i="30"/>
  <c r="Y322" i="30"/>
  <c r="W322" i="30"/>
  <c r="U322" i="30"/>
  <c r="S322" i="30"/>
  <c r="H322" i="30"/>
  <c r="AJ328" i="30" s="1"/>
  <c r="AJ330" i="30" s="1"/>
  <c r="B322" i="30"/>
  <c r="Y328" i="30" s="1"/>
  <c r="Y330" i="30" s="1"/>
  <c r="AJ321" i="30"/>
  <c r="AH321" i="30"/>
  <c r="AF321" i="30"/>
  <c r="Y321" i="30"/>
  <c r="W321" i="30"/>
  <c r="U321" i="30"/>
  <c r="AJ320" i="30"/>
  <c r="AH320" i="30"/>
  <c r="AH331" i="30" s="1"/>
  <c r="AF320" i="30"/>
  <c r="Y320" i="30"/>
  <c r="Y331" i="30" s="1"/>
  <c r="W320" i="30"/>
  <c r="W331" i="30" s="1"/>
  <c r="U320" i="30"/>
  <c r="AJ319" i="30"/>
  <c r="AF319" i="30"/>
  <c r="AD319" i="30"/>
  <c r="AD325" i="30" s="1"/>
  <c r="AA319" i="30"/>
  <c r="Y319" i="30"/>
  <c r="W319" i="30"/>
  <c r="U319" i="30"/>
  <c r="S319" i="30"/>
  <c r="S325" i="30" s="1"/>
  <c r="I318" i="30"/>
  <c r="AH319" i="30" s="1"/>
  <c r="H318" i="30"/>
  <c r="B318" i="30"/>
  <c r="AF314" i="30"/>
  <c r="AJ312" i="30"/>
  <c r="AJ314" i="30" s="1"/>
  <c r="AF312" i="30"/>
  <c r="AD312" i="30"/>
  <c r="AD314" i="30" s="1"/>
  <c r="Y312" i="30"/>
  <c r="Y314" i="30" s="1"/>
  <c r="U312" i="30"/>
  <c r="S312" i="30"/>
  <c r="S314" i="30" s="1"/>
  <c r="Y311" i="30"/>
  <c r="W311" i="30"/>
  <c r="U311" i="30"/>
  <c r="AJ310" i="30"/>
  <c r="AH310" i="30"/>
  <c r="AF310" i="30"/>
  <c r="Y310" i="30"/>
  <c r="W310" i="30"/>
  <c r="U310" i="30"/>
  <c r="AJ309" i="30"/>
  <c r="AH309" i="30"/>
  <c r="AF309" i="30"/>
  <c r="Y309" i="30"/>
  <c r="W309" i="30"/>
  <c r="U309" i="30"/>
  <c r="Y307" i="30"/>
  <c r="W307" i="30"/>
  <c r="U307" i="30"/>
  <c r="AJ306" i="30"/>
  <c r="AH306" i="30"/>
  <c r="AF306" i="30"/>
  <c r="Y306" i="30"/>
  <c r="W306" i="30"/>
  <c r="U306" i="30"/>
  <c r="H306" i="30"/>
  <c r="B306" i="30"/>
  <c r="W312" i="30" s="1"/>
  <c r="W314" i="30" s="1"/>
  <c r="AJ305" i="30"/>
  <c r="AH305" i="30"/>
  <c r="AF305" i="30"/>
  <c r="Y305" i="30"/>
  <c r="W305" i="30"/>
  <c r="U305" i="30"/>
  <c r="AJ304" i="30"/>
  <c r="AH304" i="30"/>
  <c r="AF304" i="30"/>
  <c r="Y304" i="30"/>
  <c r="W304" i="30"/>
  <c r="W315" i="30" s="1"/>
  <c r="U304" i="30"/>
  <c r="AL303" i="30"/>
  <c r="AA303" i="30"/>
  <c r="Y303" i="30"/>
  <c r="W303" i="30"/>
  <c r="U303" i="30"/>
  <c r="S303" i="30"/>
  <c r="S309" i="30" s="1"/>
  <c r="I302" i="30"/>
  <c r="AD303" i="30" s="1"/>
  <c r="B302" i="30"/>
  <c r="W298" i="30"/>
  <c r="AH296" i="30"/>
  <c r="AH298" i="30" s="1"/>
  <c r="AD296" i="30"/>
  <c r="AL287" i="30" s="1"/>
  <c r="W296" i="30"/>
  <c r="S296" i="30"/>
  <c r="S298" i="30" s="1"/>
  <c r="AJ295" i="30"/>
  <c r="AF295" i="30"/>
  <c r="AJ294" i="30"/>
  <c r="AH294" i="30"/>
  <c r="AF294" i="30"/>
  <c r="Y294" i="30"/>
  <c r="W294" i="30"/>
  <c r="U294" i="30"/>
  <c r="AJ293" i="30"/>
  <c r="AH293" i="30"/>
  <c r="AF293" i="30"/>
  <c r="Y293" i="30"/>
  <c r="W293" i="30"/>
  <c r="U293" i="30"/>
  <c r="AJ291" i="30"/>
  <c r="AF291" i="30"/>
  <c r="W291" i="30"/>
  <c r="AJ290" i="30"/>
  <c r="AH290" i="30"/>
  <c r="AF290" i="30"/>
  <c r="Y290" i="30"/>
  <c r="W290" i="30"/>
  <c r="U290" i="30"/>
  <c r="S290" i="30"/>
  <c r="H290" i="30"/>
  <c r="AF296" i="30" s="1"/>
  <c r="B290" i="30"/>
  <c r="AJ289" i="30"/>
  <c r="AH289" i="30"/>
  <c r="AF289" i="30"/>
  <c r="Y289" i="30"/>
  <c r="W289" i="30"/>
  <c r="U289" i="30"/>
  <c r="AJ288" i="30"/>
  <c r="AH288" i="30"/>
  <c r="AF288" i="30"/>
  <c r="Y288" i="30"/>
  <c r="W288" i="30"/>
  <c r="U288" i="30"/>
  <c r="AJ287" i="30"/>
  <c r="AF287" i="30"/>
  <c r="AA287" i="30"/>
  <c r="Y287" i="30"/>
  <c r="W287" i="30"/>
  <c r="U287" i="30"/>
  <c r="S287" i="30"/>
  <c r="S294" i="30" s="1"/>
  <c r="I286" i="30"/>
  <c r="AD287" i="30" s="1"/>
  <c r="H286" i="30"/>
  <c r="B286" i="30"/>
  <c r="U283" i="30"/>
  <c r="U282" i="30"/>
  <c r="U281" i="30"/>
  <c r="AD280" i="30"/>
  <c r="AD282" i="30" s="1"/>
  <c r="Y280" i="30"/>
  <c r="Y282" i="30" s="1"/>
  <c r="U280" i="30"/>
  <c r="S280" i="30"/>
  <c r="S282" i="30" s="1"/>
  <c r="AH279" i="30"/>
  <c r="Y279" i="30"/>
  <c r="U279" i="30"/>
  <c r="AJ278" i="30"/>
  <c r="AH278" i="30"/>
  <c r="AF278" i="30"/>
  <c r="Y278" i="30"/>
  <c r="W278" i="30"/>
  <c r="U278" i="30"/>
  <c r="AJ277" i="30"/>
  <c r="AH277" i="30"/>
  <c r="AF277" i="30"/>
  <c r="Y277" i="30"/>
  <c r="W277" i="30"/>
  <c r="U277" i="30"/>
  <c r="S277" i="30"/>
  <c r="S279" i="30" s="1"/>
  <c r="Y275" i="30"/>
  <c r="U275" i="30"/>
  <c r="AJ274" i="30"/>
  <c r="AH274" i="30"/>
  <c r="AF274" i="30"/>
  <c r="Y274" i="30"/>
  <c r="W274" i="30"/>
  <c r="U274" i="30"/>
  <c r="H274" i="30"/>
  <c r="B274" i="30"/>
  <c r="W279" i="30" s="1"/>
  <c r="AJ273" i="30"/>
  <c r="AH273" i="30"/>
  <c r="AF273" i="30"/>
  <c r="Y273" i="30"/>
  <c r="W273" i="30"/>
  <c r="U273" i="30"/>
  <c r="AJ272" i="30"/>
  <c r="AH272" i="30"/>
  <c r="AF272" i="30"/>
  <c r="Y272" i="30"/>
  <c r="W272" i="30"/>
  <c r="U272" i="30"/>
  <c r="AL271" i="30"/>
  <c r="AH271" i="30"/>
  <c r="AF271" i="30"/>
  <c r="AD271" i="30"/>
  <c r="AA271" i="30"/>
  <c r="Y271" i="30"/>
  <c r="W271" i="30"/>
  <c r="U271" i="30"/>
  <c r="S271" i="30"/>
  <c r="S278" i="30" s="1"/>
  <c r="I270" i="30"/>
  <c r="AJ271" i="30" s="1"/>
  <c r="H270" i="30"/>
  <c r="B270" i="30"/>
  <c r="AH264" i="30"/>
  <c r="AH266" i="30" s="1"/>
  <c r="AF264" i="30"/>
  <c r="AD264" i="30"/>
  <c r="AD266" i="30" s="1"/>
  <c r="U264" i="30"/>
  <c r="U266" i="30" s="1"/>
  <c r="S264" i="30"/>
  <c r="S266" i="30" s="1"/>
  <c r="AJ263" i="30"/>
  <c r="AH263" i="30"/>
  <c r="AF263" i="30"/>
  <c r="Y263" i="30"/>
  <c r="AJ262" i="30"/>
  <c r="AH262" i="30"/>
  <c r="AF262" i="30"/>
  <c r="Y262" i="30"/>
  <c r="W262" i="30"/>
  <c r="U262" i="30"/>
  <c r="S262" i="30"/>
  <c r="AJ261" i="30"/>
  <c r="AH261" i="30"/>
  <c r="AF261" i="30"/>
  <c r="Y261" i="30"/>
  <c r="W261" i="30"/>
  <c r="U261" i="30"/>
  <c r="S261" i="30"/>
  <c r="S263" i="30" s="1"/>
  <c r="AJ259" i="30"/>
  <c r="AH259" i="30"/>
  <c r="AH265" i="30" s="1"/>
  <c r="AF259" i="30"/>
  <c r="Y259" i="30"/>
  <c r="W259" i="30"/>
  <c r="AJ258" i="30"/>
  <c r="AH258" i="30"/>
  <c r="AF258" i="30"/>
  <c r="Y258" i="30"/>
  <c r="W258" i="30"/>
  <c r="U258" i="30"/>
  <c r="H258" i="30"/>
  <c r="AJ264" i="30" s="1"/>
  <c r="AJ266" i="30" s="1"/>
  <c r="B258" i="30"/>
  <c r="AJ257" i="30"/>
  <c r="AH257" i="30"/>
  <c r="AF257" i="30"/>
  <c r="Y257" i="30"/>
  <c r="W257" i="30"/>
  <c r="U257" i="30"/>
  <c r="AJ256" i="30"/>
  <c r="AH256" i="30"/>
  <c r="AF256" i="30"/>
  <c r="Y256" i="30"/>
  <c r="W256" i="30"/>
  <c r="U256" i="30"/>
  <c r="AJ255" i="30"/>
  <c r="AF255" i="30"/>
  <c r="AD255" i="30"/>
  <c r="AD261" i="30" s="1"/>
  <c r="AA255" i="30"/>
  <c r="Y255" i="30"/>
  <c r="W255" i="30"/>
  <c r="U255" i="30"/>
  <c r="S255" i="30"/>
  <c r="I254" i="30"/>
  <c r="AH255" i="30" s="1"/>
  <c r="H254" i="30"/>
  <c r="B254" i="30"/>
  <c r="AD250" i="30"/>
  <c r="S250" i="30"/>
  <c r="AH248" i="30"/>
  <c r="AH250" i="30" s="1"/>
  <c r="AF248" i="30"/>
  <c r="AF250" i="30" s="1"/>
  <c r="AD248" i="30"/>
  <c r="AL239" i="30" s="1"/>
  <c r="U248" i="30"/>
  <c r="U250" i="30" s="1"/>
  <c r="S248" i="30"/>
  <c r="AJ247" i="30"/>
  <c r="AH247" i="30"/>
  <c r="AF247" i="30"/>
  <c r="Y247" i="30"/>
  <c r="W247" i="30"/>
  <c r="AJ246" i="30"/>
  <c r="AH246" i="30"/>
  <c r="AF246" i="30"/>
  <c r="Y246" i="30"/>
  <c r="W246" i="30"/>
  <c r="U246" i="30"/>
  <c r="AJ245" i="30"/>
  <c r="AH245" i="30"/>
  <c r="AF245" i="30"/>
  <c r="Y245" i="30"/>
  <c r="W245" i="30"/>
  <c r="U245" i="30"/>
  <c r="AJ243" i="30"/>
  <c r="AH243" i="30"/>
  <c r="AH249" i="30" s="1"/>
  <c r="AF243" i="30"/>
  <c r="Y243" i="30"/>
  <c r="Y251" i="30" s="1"/>
  <c r="W243" i="30"/>
  <c r="AJ242" i="30"/>
  <c r="AH242" i="30"/>
  <c r="AF242" i="30"/>
  <c r="Y242" i="30"/>
  <c r="W242" i="30"/>
  <c r="U242" i="30"/>
  <c r="H242" i="30"/>
  <c r="AJ248" i="30" s="1"/>
  <c r="B242" i="30"/>
  <c r="Y248" i="30" s="1"/>
  <c r="Y250" i="30" s="1"/>
  <c r="AJ241" i="30"/>
  <c r="AH241" i="30"/>
  <c r="AF241" i="30"/>
  <c r="Y241" i="30"/>
  <c r="W241" i="30"/>
  <c r="U241" i="30"/>
  <c r="AJ240" i="30"/>
  <c r="AH240" i="30"/>
  <c r="AF240" i="30"/>
  <c r="Y240" i="30"/>
  <c r="Y249" i="30" s="1"/>
  <c r="W240" i="30"/>
  <c r="U240" i="30"/>
  <c r="AJ239" i="30"/>
  <c r="AF239" i="30"/>
  <c r="AD239" i="30"/>
  <c r="AD245" i="30" s="1"/>
  <c r="AA239" i="30"/>
  <c r="Y239" i="30"/>
  <c r="W239" i="30"/>
  <c r="U239" i="30"/>
  <c r="S239" i="30"/>
  <c r="I238" i="30"/>
  <c r="AH239" i="30" s="1"/>
  <c r="H238" i="30"/>
  <c r="B238" i="30"/>
  <c r="Y234" i="30"/>
  <c r="AJ232" i="30"/>
  <c r="AJ234" i="30" s="1"/>
  <c r="AD232" i="30"/>
  <c r="AL223" i="30" s="1"/>
  <c r="Y232" i="30"/>
  <c r="U232" i="30"/>
  <c r="U234" i="30" s="1"/>
  <c r="S232" i="30"/>
  <c r="S234" i="30" s="1"/>
  <c r="Y231" i="30"/>
  <c r="W231" i="30"/>
  <c r="U231" i="30"/>
  <c r="AJ230" i="30"/>
  <c r="AH230" i="30"/>
  <c r="AF230" i="30"/>
  <c r="Y230" i="30"/>
  <c r="W230" i="30"/>
  <c r="U230" i="30"/>
  <c r="AJ229" i="30"/>
  <c r="AH229" i="30"/>
  <c r="AF229" i="30"/>
  <c r="Y229" i="30"/>
  <c r="W229" i="30"/>
  <c r="U229" i="30"/>
  <c r="Y227" i="30"/>
  <c r="W227" i="30"/>
  <c r="U227" i="30"/>
  <c r="AJ226" i="30"/>
  <c r="AH226" i="30"/>
  <c r="AF226" i="30"/>
  <c r="Y226" i="30"/>
  <c r="W226" i="30"/>
  <c r="U226" i="30"/>
  <c r="H226" i="30"/>
  <c r="B226" i="30"/>
  <c r="W232" i="30" s="1"/>
  <c r="AJ225" i="30"/>
  <c r="AH225" i="30"/>
  <c r="AF225" i="30"/>
  <c r="Y225" i="30"/>
  <c r="W225" i="30"/>
  <c r="U225" i="30"/>
  <c r="AJ224" i="30"/>
  <c r="AH224" i="30"/>
  <c r="AF224" i="30"/>
  <c r="Y224" i="30"/>
  <c r="Y235" i="30" s="1"/>
  <c r="W224" i="30"/>
  <c r="W235" i="30" s="1"/>
  <c r="U224" i="30"/>
  <c r="U235" i="30" s="1"/>
  <c r="AH223" i="30"/>
  <c r="AA223" i="30"/>
  <c r="Y223" i="30"/>
  <c r="W223" i="30"/>
  <c r="U223" i="30"/>
  <c r="S223" i="30"/>
  <c r="S229" i="30" s="1"/>
  <c r="I222" i="30"/>
  <c r="B222" i="30"/>
  <c r="AH216" i="30"/>
  <c r="AH218" i="30" s="1"/>
  <c r="AD216" i="30"/>
  <c r="AL207" i="30" s="1"/>
  <c r="S216" i="30"/>
  <c r="S218" i="30" s="1"/>
  <c r="AJ215" i="30"/>
  <c r="AJ214" i="30"/>
  <c r="AH214" i="30"/>
  <c r="AF214" i="30"/>
  <c r="Y214" i="30"/>
  <c r="W214" i="30"/>
  <c r="U214" i="30"/>
  <c r="AJ213" i="30"/>
  <c r="AH213" i="30"/>
  <c r="AF213" i="30"/>
  <c r="Y213" i="30"/>
  <c r="W213" i="30"/>
  <c r="U213" i="30"/>
  <c r="S213" i="30"/>
  <c r="AJ211" i="30"/>
  <c r="AJ210" i="30"/>
  <c r="AH210" i="30"/>
  <c r="AF210" i="30"/>
  <c r="Y210" i="30"/>
  <c r="W210" i="30"/>
  <c r="U210" i="30"/>
  <c r="H210" i="30"/>
  <c r="AF216" i="30" s="1"/>
  <c r="B210" i="30"/>
  <c r="AJ209" i="30"/>
  <c r="AH209" i="30"/>
  <c r="AF209" i="30"/>
  <c r="Y209" i="30"/>
  <c r="W209" i="30"/>
  <c r="U209" i="30"/>
  <c r="AJ208" i="30"/>
  <c r="AH208" i="30"/>
  <c r="AF208" i="30"/>
  <c r="Y208" i="30"/>
  <c r="W208" i="30"/>
  <c r="U208" i="30"/>
  <c r="AF207" i="30"/>
  <c r="AA207" i="30"/>
  <c r="Y207" i="30"/>
  <c r="W207" i="30"/>
  <c r="U207" i="30"/>
  <c r="S207" i="30"/>
  <c r="S214" i="30" s="1"/>
  <c r="S215" i="30" s="1"/>
  <c r="I206" i="30"/>
  <c r="AD207" i="30" s="1"/>
  <c r="H206" i="30"/>
  <c r="B206" i="30"/>
  <c r="AH200" i="30"/>
  <c r="AH202" i="30" s="1"/>
  <c r="AF200" i="30"/>
  <c r="AD200" i="30"/>
  <c r="AD202" i="30" s="1"/>
  <c r="S200" i="30"/>
  <c r="S202" i="30" s="1"/>
  <c r="AJ199" i="30"/>
  <c r="AH199" i="30"/>
  <c r="AJ198" i="30"/>
  <c r="AH198" i="30"/>
  <c r="AF198" i="30"/>
  <c r="Y198" i="30"/>
  <c r="W198" i="30"/>
  <c r="U198" i="30"/>
  <c r="AJ197" i="30"/>
  <c r="AH197" i="30"/>
  <c r="AF197" i="30"/>
  <c r="Y197" i="30"/>
  <c r="W197" i="30"/>
  <c r="U197" i="30"/>
  <c r="S197" i="30"/>
  <c r="AJ195" i="30"/>
  <c r="AJ203" i="30" s="1"/>
  <c r="AH195" i="30"/>
  <c r="AJ194" i="30"/>
  <c r="AH194" i="30"/>
  <c r="AF194" i="30"/>
  <c r="Y194" i="30"/>
  <c r="W194" i="30"/>
  <c r="U194" i="30"/>
  <c r="H194" i="30"/>
  <c r="AF199" i="30" s="1"/>
  <c r="B194" i="30"/>
  <c r="AJ193" i="30"/>
  <c r="AH193" i="30"/>
  <c r="AF193" i="30"/>
  <c r="AD193" i="30"/>
  <c r="Y193" i="30"/>
  <c r="W193" i="30"/>
  <c r="U193" i="30"/>
  <c r="AJ192" i="30"/>
  <c r="AH192" i="30"/>
  <c r="AF192" i="30"/>
  <c r="Y192" i="30"/>
  <c r="W192" i="30"/>
  <c r="U192" i="30"/>
  <c r="AL191" i="30"/>
  <c r="AF191" i="30"/>
  <c r="AD191" i="30"/>
  <c r="AA191" i="30"/>
  <c r="Y191" i="30"/>
  <c r="W191" i="30"/>
  <c r="U191" i="30"/>
  <c r="S191" i="30"/>
  <c r="S198" i="30" s="1"/>
  <c r="I190" i="30"/>
  <c r="AJ191" i="30" s="1"/>
  <c r="H190" i="30"/>
  <c r="B190" i="30"/>
  <c r="AF187" i="30"/>
  <c r="AD186" i="30"/>
  <c r="AF185" i="30"/>
  <c r="AH184" i="30"/>
  <c r="AH186" i="30" s="1"/>
  <c r="AF184" i="30"/>
  <c r="AD184" i="30"/>
  <c r="U184" i="30"/>
  <c r="U186" i="30" s="1"/>
  <c r="S184" i="30"/>
  <c r="S186" i="30" s="1"/>
  <c r="AJ183" i="30"/>
  <c r="AH183" i="30"/>
  <c r="AF183" i="30"/>
  <c r="Y183" i="30"/>
  <c r="W183" i="30"/>
  <c r="AJ182" i="30"/>
  <c r="AH182" i="30"/>
  <c r="AF182" i="30"/>
  <c r="Y182" i="30"/>
  <c r="W182" i="30"/>
  <c r="U182" i="30"/>
  <c r="AJ181" i="30"/>
  <c r="AH181" i="30"/>
  <c r="AF181" i="30"/>
  <c r="Y181" i="30"/>
  <c r="W181" i="30"/>
  <c r="U181" i="30"/>
  <c r="AJ179" i="30"/>
  <c r="AH179" i="30"/>
  <c r="AF179" i="30"/>
  <c r="Y179" i="30"/>
  <c r="W179" i="30"/>
  <c r="AJ178" i="30"/>
  <c r="AH178" i="30"/>
  <c r="AF178" i="30"/>
  <c r="AD178" i="30"/>
  <c r="Y178" i="30"/>
  <c r="W178" i="30"/>
  <c r="U178" i="30"/>
  <c r="H178" i="30"/>
  <c r="AJ184" i="30" s="1"/>
  <c r="AJ186" i="30" s="1"/>
  <c r="B178" i="30"/>
  <c r="Y184" i="30" s="1"/>
  <c r="Y186" i="30" s="1"/>
  <c r="AJ177" i="30"/>
  <c r="AH177" i="30"/>
  <c r="AF177" i="30"/>
  <c r="AD177" i="30"/>
  <c r="AD179" i="30" s="1"/>
  <c r="AL182" i="30" s="1"/>
  <c r="Y177" i="30"/>
  <c r="W177" i="30"/>
  <c r="U177" i="30"/>
  <c r="AJ176" i="30"/>
  <c r="AH176" i="30"/>
  <c r="AF176" i="30"/>
  <c r="Y176" i="30"/>
  <c r="Y187" i="30" s="1"/>
  <c r="W176" i="30"/>
  <c r="U176" i="30"/>
  <c r="AL175" i="30"/>
  <c r="AJ175" i="30"/>
  <c r="AF175" i="30"/>
  <c r="AD175" i="30"/>
  <c r="AD181" i="30" s="1"/>
  <c r="AA175" i="30"/>
  <c r="Y175" i="30"/>
  <c r="W175" i="30"/>
  <c r="U175" i="30"/>
  <c r="S175" i="30"/>
  <c r="I174" i="30"/>
  <c r="AH175" i="30" s="1"/>
  <c r="H174" i="30"/>
  <c r="B174" i="30"/>
  <c r="Y171" i="30"/>
  <c r="Y170" i="30"/>
  <c r="Y169" i="30"/>
  <c r="AD168" i="30"/>
  <c r="AD170" i="30" s="1"/>
  <c r="Y168" i="30"/>
  <c r="U168" i="30"/>
  <c r="U170" i="30" s="1"/>
  <c r="S168" i="30"/>
  <c r="S170" i="30" s="1"/>
  <c r="AH167" i="30"/>
  <c r="Y167" i="30"/>
  <c r="W167" i="30"/>
  <c r="U167" i="30"/>
  <c r="AJ166" i="30"/>
  <c r="AH166" i="30"/>
  <c r="AF166" i="30"/>
  <c r="Y166" i="30"/>
  <c r="W166" i="30"/>
  <c r="U166" i="30"/>
  <c r="AJ165" i="30"/>
  <c r="AH165" i="30"/>
  <c r="AF165" i="30"/>
  <c r="Y165" i="30"/>
  <c r="W165" i="30"/>
  <c r="U165" i="30"/>
  <c r="AF163" i="30"/>
  <c r="Y163" i="30"/>
  <c r="W163" i="30"/>
  <c r="U163" i="30"/>
  <c r="AJ162" i="30"/>
  <c r="AH162" i="30"/>
  <c r="AF162" i="30"/>
  <c r="Y162" i="30"/>
  <c r="W162" i="30"/>
  <c r="U162" i="30"/>
  <c r="H162" i="30"/>
  <c r="B162" i="30"/>
  <c r="W168" i="30" s="1"/>
  <c r="AJ161" i="30"/>
  <c r="AH161" i="30"/>
  <c r="AF161" i="30"/>
  <c r="Y161" i="30"/>
  <c r="W161" i="30"/>
  <c r="U161" i="30"/>
  <c r="AJ160" i="30"/>
  <c r="AH160" i="30"/>
  <c r="AF160" i="30"/>
  <c r="Y160" i="30"/>
  <c r="W160" i="30"/>
  <c r="U160" i="30"/>
  <c r="AL159" i="30"/>
  <c r="AJ159" i="30"/>
  <c r="AA159" i="30"/>
  <c r="Y159" i="30"/>
  <c r="W159" i="30"/>
  <c r="U159" i="30"/>
  <c r="S159" i="30"/>
  <c r="S165" i="30" s="1"/>
  <c r="I158" i="30"/>
  <c r="B158" i="30"/>
  <c r="AH152" i="30"/>
  <c r="AH154" i="30" s="1"/>
  <c r="AD152" i="30"/>
  <c r="AL143" i="30" s="1"/>
  <c r="W152" i="30"/>
  <c r="W154" i="30" s="1"/>
  <c r="S152" i="30"/>
  <c r="AA143" i="30" s="1"/>
  <c r="U151" i="30"/>
  <c r="AJ150" i="30"/>
  <c r="AH150" i="30"/>
  <c r="AF150" i="30"/>
  <c r="Y150" i="30"/>
  <c r="W150" i="30"/>
  <c r="U150" i="30"/>
  <c r="S150" i="30"/>
  <c r="AJ149" i="30"/>
  <c r="AH149" i="30"/>
  <c r="AF149" i="30"/>
  <c r="Y149" i="30"/>
  <c r="W149" i="30"/>
  <c r="U149" i="30"/>
  <c r="AJ146" i="30"/>
  <c r="AH146" i="30"/>
  <c r="AF146" i="30"/>
  <c r="Y146" i="30"/>
  <c r="W146" i="30"/>
  <c r="U146" i="30"/>
  <c r="S146" i="30"/>
  <c r="H146" i="30"/>
  <c r="B146" i="30"/>
  <c r="Y152" i="30" s="1"/>
  <c r="Y154" i="30" s="1"/>
  <c r="AJ145" i="30"/>
  <c r="AH145" i="30"/>
  <c r="AF145" i="30"/>
  <c r="Y145" i="30"/>
  <c r="W145" i="30"/>
  <c r="U145" i="30"/>
  <c r="AJ144" i="30"/>
  <c r="AH144" i="30"/>
  <c r="AF144" i="30"/>
  <c r="Y144" i="30"/>
  <c r="W144" i="30"/>
  <c r="U144" i="30"/>
  <c r="S144" i="30"/>
  <c r="AJ143" i="30"/>
  <c r="AH143" i="30"/>
  <c r="AF143" i="30"/>
  <c r="Y143" i="30"/>
  <c r="W143" i="30"/>
  <c r="U143" i="30"/>
  <c r="S143" i="30"/>
  <c r="S145" i="30" s="1"/>
  <c r="S147" i="30" s="1"/>
  <c r="I142" i="30"/>
  <c r="AD143" i="30" s="1"/>
  <c r="H142" i="30"/>
  <c r="B142" i="30"/>
  <c r="AJ139" i="30"/>
  <c r="AJ137" i="30"/>
  <c r="AH136" i="30"/>
  <c r="AH138" i="30" s="1"/>
  <c r="AF136" i="30"/>
  <c r="AD136" i="30"/>
  <c r="AD138" i="30" s="1"/>
  <c r="U136" i="30"/>
  <c r="S136" i="30"/>
  <c r="S138" i="30" s="1"/>
  <c r="AJ135" i="30"/>
  <c r="AH135" i="30"/>
  <c r="U135" i="30"/>
  <c r="AJ134" i="30"/>
  <c r="AH134" i="30"/>
  <c r="AF134" i="30"/>
  <c r="Y134" i="30"/>
  <c r="W134" i="30"/>
  <c r="U134" i="30"/>
  <c r="AJ133" i="30"/>
  <c r="AH133" i="30"/>
  <c r="AF133" i="30"/>
  <c r="Y133" i="30"/>
  <c r="W133" i="30"/>
  <c r="U133" i="30"/>
  <c r="S133" i="30"/>
  <c r="S135" i="30" s="1"/>
  <c r="AJ131" i="30"/>
  <c r="AH131" i="30"/>
  <c r="Y131" i="30"/>
  <c r="AJ130" i="30"/>
  <c r="AH130" i="30"/>
  <c r="AF130" i="30"/>
  <c r="Y130" i="30"/>
  <c r="W130" i="30"/>
  <c r="U130" i="30"/>
  <c r="H130" i="30"/>
  <c r="AF135" i="30" s="1"/>
  <c r="B130" i="30"/>
  <c r="W135" i="30" s="1"/>
  <c r="AJ129" i="30"/>
  <c r="AH129" i="30"/>
  <c r="AF129" i="30"/>
  <c r="Y129" i="30"/>
  <c r="W129" i="30"/>
  <c r="U129" i="30"/>
  <c r="AJ128" i="30"/>
  <c r="AH128" i="30"/>
  <c r="AF128" i="30"/>
  <c r="Y128" i="30"/>
  <c r="W128" i="30"/>
  <c r="U128" i="30"/>
  <c r="AL127" i="30"/>
  <c r="AF127" i="30"/>
  <c r="AD127" i="30"/>
  <c r="AA127" i="30"/>
  <c r="Y127" i="30"/>
  <c r="W127" i="30"/>
  <c r="U127" i="30"/>
  <c r="S127" i="30"/>
  <c r="S134" i="30" s="1"/>
  <c r="I126" i="30"/>
  <c r="AJ127" i="30" s="1"/>
  <c r="H126" i="30"/>
  <c r="B126" i="30"/>
  <c r="AD122" i="30"/>
  <c r="S122" i="30"/>
  <c r="AH120" i="30"/>
  <c r="AH122" i="30" s="1"/>
  <c r="AF120" i="30"/>
  <c r="AF122" i="30" s="1"/>
  <c r="AD120" i="30"/>
  <c r="AL111" i="30" s="1"/>
  <c r="U120" i="30"/>
  <c r="U122" i="30" s="1"/>
  <c r="S120" i="30"/>
  <c r="AA111" i="30" s="1"/>
  <c r="AJ119" i="30"/>
  <c r="AH119" i="30"/>
  <c r="AF119" i="30"/>
  <c r="Y119" i="30"/>
  <c r="W119" i="30"/>
  <c r="AJ118" i="30"/>
  <c r="AH118" i="30"/>
  <c r="AF118" i="30"/>
  <c r="Y118" i="30"/>
  <c r="W118" i="30"/>
  <c r="U118" i="30"/>
  <c r="S118" i="30"/>
  <c r="AJ117" i="30"/>
  <c r="AH117" i="30"/>
  <c r="AF117" i="30"/>
  <c r="Y117" i="30"/>
  <c r="W117" i="30"/>
  <c r="U117" i="30"/>
  <c r="AJ115" i="30"/>
  <c r="AH115" i="30"/>
  <c r="AH123" i="30" s="1"/>
  <c r="AF115" i="30"/>
  <c r="Y115" i="30"/>
  <c r="W115" i="30"/>
  <c r="AJ114" i="30"/>
  <c r="AH114" i="30"/>
  <c r="AF114" i="30"/>
  <c r="Y114" i="30"/>
  <c r="W114" i="30"/>
  <c r="U114" i="30"/>
  <c r="S114" i="30"/>
  <c r="H114" i="30"/>
  <c r="AJ120" i="30" s="1"/>
  <c r="B114" i="30"/>
  <c r="Y120" i="30" s="1"/>
  <c r="Y122" i="30" s="1"/>
  <c r="AJ113" i="30"/>
  <c r="AH113" i="30"/>
  <c r="AF113" i="30"/>
  <c r="Y113" i="30"/>
  <c r="W113" i="30"/>
  <c r="U113" i="30"/>
  <c r="AJ112" i="30"/>
  <c r="AH112" i="30"/>
  <c r="AF112" i="30"/>
  <c r="Y112" i="30"/>
  <c r="Y123" i="30" s="1"/>
  <c r="W112" i="30"/>
  <c r="W123" i="30" s="1"/>
  <c r="U112" i="30"/>
  <c r="AJ111" i="30"/>
  <c r="AF111" i="30"/>
  <c r="AD111" i="30"/>
  <c r="AD117" i="30" s="1"/>
  <c r="Y111" i="30"/>
  <c r="W111" i="30"/>
  <c r="U111" i="30"/>
  <c r="S111" i="30"/>
  <c r="S117" i="30" s="1"/>
  <c r="I110" i="30"/>
  <c r="AH111" i="30" s="1"/>
  <c r="H110" i="30"/>
  <c r="B110" i="30"/>
  <c r="AD104" i="30"/>
  <c r="AL95" i="30" s="1"/>
  <c r="Y104" i="30"/>
  <c r="Y106" i="30" s="1"/>
  <c r="U104" i="30"/>
  <c r="U106" i="30" s="1"/>
  <c r="S104" i="30"/>
  <c r="S106" i="30" s="1"/>
  <c r="Y103" i="30"/>
  <c r="W103" i="30"/>
  <c r="U103" i="30"/>
  <c r="AJ102" i="30"/>
  <c r="AH102" i="30"/>
  <c r="AF102" i="30"/>
  <c r="Y102" i="30"/>
  <c r="W102" i="30"/>
  <c r="U102" i="30"/>
  <c r="AJ101" i="30"/>
  <c r="AH101" i="30"/>
  <c r="AF101" i="30"/>
  <c r="Y101" i="30"/>
  <c r="W101" i="30"/>
  <c r="U101" i="30"/>
  <c r="Y99" i="30"/>
  <c r="W99" i="30"/>
  <c r="U99" i="30"/>
  <c r="AJ98" i="30"/>
  <c r="AH98" i="30"/>
  <c r="AF98" i="30"/>
  <c r="Y98" i="30"/>
  <c r="W98" i="30"/>
  <c r="U98" i="30"/>
  <c r="H98" i="30"/>
  <c r="B98" i="30"/>
  <c r="W104" i="30" s="1"/>
  <c r="AJ97" i="30"/>
  <c r="AH97" i="30"/>
  <c r="AF97" i="30"/>
  <c r="Y97" i="30"/>
  <c r="W97" i="30"/>
  <c r="U97" i="30"/>
  <c r="AJ96" i="30"/>
  <c r="AH96" i="30"/>
  <c r="AF96" i="30"/>
  <c r="Y96" i="30"/>
  <c r="Y107" i="30" s="1"/>
  <c r="W96" i="30"/>
  <c r="W107" i="30" s="1"/>
  <c r="U96" i="30"/>
  <c r="AH95" i="30"/>
  <c r="AA95" i="30"/>
  <c r="Y95" i="30"/>
  <c r="W95" i="30"/>
  <c r="U95" i="30"/>
  <c r="S95" i="30"/>
  <c r="S101" i="30" s="1"/>
  <c r="I94" i="30"/>
  <c r="B94" i="30"/>
  <c r="W90" i="30"/>
  <c r="AH88" i="30"/>
  <c r="AH90" i="30" s="1"/>
  <c r="AD88" i="30"/>
  <c r="AL79" i="30" s="1"/>
  <c r="W88" i="30"/>
  <c r="S88" i="30"/>
  <c r="S90" i="30" s="1"/>
  <c r="AJ87" i="30"/>
  <c r="AJ86" i="30"/>
  <c r="AH86" i="30"/>
  <c r="AF86" i="30"/>
  <c r="Y86" i="30"/>
  <c r="W86" i="30"/>
  <c r="U86" i="30"/>
  <c r="AJ85" i="30"/>
  <c r="AH85" i="30"/>
  <c r="AF85" i="30"/>
  <c r="Y85" i="30"/>
  <c r="W85" i="30"/>
  <c r="U85" i="30"/>
  <c r="S85" i="30"/>
  <c r="S87" i="30" s="1"/>
  <c r="AJ83" i="30"/>
  <c r="AJ82" i="30"/>
  <c r="AH82" i="30"/>
  <c r="AF82" i="30"/>
  <c r="Y82" i="30"/>
  <c r="W82" i="30"/>
  <c r="U82" i="30"/>
  <c r="H82" i="30"/>
  <c r="AF88" i="30" s="1"/>
  <c r="B82" i="30"/>
  <c r="AJ81" i="30"/>
  <c r="AH81" i="30"/>
  <c r="AF81" i="30"/>
  <c r="Y81" i="30"/>
  <c r="W81" i="30"/>
  <c r="U81" i="30"/>
  <c r="AJ80" i="30"/>
  <c r="AH80" i="30"/>
  <c r="AF80" i="30"/>
  <c r="Y80" i="30"/>
  <c r="W80" i="30"/>
  <c r="U80" i="30"/>
  <c r="AF79" i="30"/>
  <c r="AA79" i="30"/>
  <c r="Y79" i="30"/>
  <c r="W79" i="30"/>
  <c r="U79" i="30"/>
  <c r="S79" i="30"/>
  <c r="S86" i="30" s="1"/>
  <c r="I78" i="30"/>
  <c r="AD79" i="30" s="1"/>
  <c r="H78" i="30"/>
  <c r="B78" i="30"/>
  <c r="AF74" i="30"/>
  <c r="AH72" i="30"/>
  <c r="AH74" i="30" s="1"/>
  <c r="AF72" i="30"/>
  <c r="AD72" i="30"/>
  <c r="AD74" i="30" s="1"/>
  <c r="U72" i="30"/>
  <c r="U74" i="30" s="1"/>
  <c r="S72" i="30"/>
  <c r="S74" i="30" s="1"/>
  <c r="AJ71" i="30"/>
  <c r="AH71" i="30"/>
  <c r="Y71" i="30"/>
  <c r="AJ70" i="30"/>
  <c r="AH70" i="30"/>
  <c r="AF70" i="30"/>
  <c r="Y70" i="30"/>
  <c r="W70" i="30"/>
  <c r="U70" i="30"/>
  <c r="AJ69" i="30"/>
  <c r="AH69" i="30"/>
  <c r="AF69" i="30"/>
  <c r="Y69" i="30"/>
  <c r="W69" i="30"/>
  <c r="U69" i="30"/>
  <c r="S69" i="30"/>
  <c r="S71" i="30" s="1"/>
  <c r="AJ67" i="30"/>
  <c r="AJ75" i="30" s="1"/>
  <c r="AH67" i="30"/>
  <c r="Y67" i="30"/>
  <c r="AJ66" i="30"/>
  <c r="AH66" i="30"/>
  <c r="AF66" i="30"/>
  <c r="Y66" i="30"/>
  <c r="W66" i="30"/>
  <c r="U66" i="30"/>
  <c r="H66" i="30"/>
  <c r="AF71" i="30" s="1"/>
  <c r="B66" i="30"/>
  <c r="W71" i="30" s="1"/>
  <c r="AJ65" i="30"/>
  <c r="AH65" i="30"/>
  <c r="AF65" i="30"/>
  <c r="Y65" i="30"/>
  <c r="W65" i="30"/>
  <c r="U65" i="30"/>
  <c r="AJ64" i="30"/>
  <c r="AH64" i="30"/>
  <c r="AF64" i="30"/>
  <c r="Y64" i="30"/>
  <c r="W64" i="30"/>
  <c r="U64" i="30"/>
  <c r="AL63" i="30"/>
  <c r="AF63" i="30"/>
  <c r="AD63" i="30"/>
  <c r="AD69" i="30" s="1"/>
  <c r="AA63" i="30"/>
  <c r="Y63" i="30"/>
  <c r="W63" i="30"/>
  <c r="U63" i="30"/>
  <c r="S63" i="30"/>
  <c r="S70" i="30" s="1"/>
  <c r="I62" i="30"/>
  <c r="AJ63" i="30" s="1"/>
  <c r="H62" i="30"/>
  <c r="B62" i="30"/>
  <c r="S58" i="30"/>
  <c r="AH56" i="30"/>
  <c r="AH58" i="30" s="1"/>
  <c r="AF56" i="30"/>
  <c r="AF58" i="30" s="1"/>
  <c r="AD56" i="30"/>
  <c r="AL47" i="30" s="1"/>
  <c r="U56" i="30"/>
  <c r="U58" i="30" s="1"/>
  <c r="S56" i="30"/>
  <c r="AJ55" i="30"/>
  <c r="AH55" i="30"/>
  <c r="AF55" i="30"/>
  <c r="Y55" i="30"/>
  <c r="W55" i="30"/>
  <c r="AJ54" i="30"/>
  <c r="AH54" i="30"/>
  <c r="AF54" i="30"/>
  <c r="Y54" i="30"/>
  <c r="W54" i="30"/>
  <c r="U54" i="30"/>
  <c r="S54" i="30"/>
  <c r="AJ53" i="30"/>
  <c r="AH53" i="30"/>
  <c r="AF53" i="30"/>
  <c r="Y53" i="30"/>
  <c r="W53" i="30"/>
  <c r="U53" i="30"/>
  <c r="AJ51" i="30"/>
  <c r="AH51" i="30"/>
  <c r="AH59" i="30" s="1"/>
  <c r="AF51" i="30"/>
  <c r="AF57" i="30" s="1"/>
  <c r="Y51" i="30"/>
  <c r="W51" i="30"/>
  <c r="AJ50" i="30"/>
  <c r="AH50" i="30"/>
  <c r="AF50" i="30"/>
  <c r="Y50" i="30"/>
  <c r="W50" i="30"/>
  <c r="U50" i="30"/>
  <c r="S50" i="30"/>
  <c r="H50" i="30"/>
  <c r="AJ56" i="30" s="1"/>
  <c r="B50" i="30"/>
  <c r="Y56" i="30" s="1"/>
  <c r="Y58" i="30" s="1"/>
  <c r="AJ49" i="30"/>
  <c r="AH49" i="30"/>
  <c r="AF49" i="30"/>
  <c r="Y49" i="30"/>
  <c r="W49" i="30"/>
  <c r="U49" i="30"/>
  <c r="AJ48" i="30"/>
  <c r="AH48" i="30"/>
  <c r="AF48" i="30"/>
  <c r="Y48" i="30"/>
  <c r="Y59" i="30" s="1"/>
  <c r="W48" i="30"/>
  <c r="W59" i="30" s="1"/>
  <c r="U48" i="30"/>
  <c r="AJ47" i="30"/>
  <c r="AF47" i="30"/>
  <c r="AD47" i="30"/>
  <c r="AA47" i="30"/>
  <c r="Y47" i="30"/>
  <c r="W47" i="30"/>
  <c r="U47" i="30"/>
  <c r="S47" i="30"/>
  <c r="S53" i="30" s="1"/>
  <c r="I46" i="30"/>
  <c r="AH47" i="30" s="1"/>
  <c r="H46" i="30"/>
  <c r="B46" i="30"/>
  <c r="AJ40" i="30"/>
  <c r="AJ42" i="30" s="1"/>
  <c r="AD40" i="30"/>
  <c r="AL31" i="30" s="1"/>
  <c r="Y40" i="30"/>
  <c r="Y42" i="30" s="1"/>
  <c r="U40" i="30"/>
  <c r="U42" i="30" s="1"/>
  <c r="S40" i="30"/>
  <c r="S42" i="30" s="1"/>
  <c r="AA35" i="30" s="1"/>
  <c r="Y39" i="30"/>
  <c r="W39" i="30"/>
  <c r="U39" i="30"/>
  <c r="AJ38" i="30"/>
  <c r="AH38" i="30"/>
  <c r="AF38" i="30"/>
  <c r="Y38" i="30"/>
  <c r="W38" i="30"/>
  <c r="U38" i="30"/>
  <c r="AJ37" i="30"/>
  <c r="AH37" i="30"/>
  <c r="AF37" i="30"/>
  <c r="Y37" i="30"/>
  <c r="W37" i="30"/>
  <c r="U37" i="30"/>
  <c r="AF35" i="30"/>
  <c r="Y35" i="30"/>
  <c r="W35" i="30"/>
  <c r="U35" i="30"/>
  <c r="AJ34" i="30"/>
  <c r="AH34" i="30"/>
  <c r="AF34" i="30"/>
  <c r="Y34" i="30"/>
  <c r="W34" i="30"/>
  <c r="U34" i="30"/>
  <c r="S34" i="30"/>
  <c r="H34" i="30"/>
  <c r="B34" i="30"/>
  <c r="W40" i="30" s="1"/>
  <c r="W42" i="30" s="1"/>
  <c r="AJ33" i="30"/>
  <c r="AH33" i="30"/>
  <c r="AF33" i="30"/>
  <c r="Y33" i="30"/>
  <c r="W33" i="30"/>
  <c r="U33" i="30"/>
  <c r="AJ32" i="30"/>
  <c r="AH32" i="30"/>
  <c r="AF32" i="30"/>
  <c r="AA32" i="30"/>
  <c r="Y32" i="30"/>
  <c r="Y43" i="30" s="1"/>
  <c r="W32" i="30"/>
  <c r="U32" i="30"/>
  <c r="AJ31" i="30"/>
  <c r="AA31" i="30"/>
  <c r="AA33" i="30" s="1"/>
  <c r="N30" i="30" s="1"/>
  <c r="Y31" i="30"/>
  <c r="W31" i="30"/>
  <c r="U31" i="30"/>
  <c r="S31" i="30"/>
  <c r="S37" i="30" s="1"/>
  <c r="I30" i="30"/>
  <c r="B30" i="30"/>
  <c r="AD24" i="30"/>
  <c r="AL15" i="30" s="1"/>
  <c r="W24" i="30"/>
  <c r="W26" i="30" s="1"/>
  <c r="S24" i="30"/>
  <c r="S26" i="30" s="1"/>
  <c r="AJ22" i="30"/>
  <c r="AH22" i="30"/>
  <c r="AF22" i="30"/>
  <c r="Y22" i="30"/>
  <c r="W22" i="30"/>
  <c r="U22" i="30"/>
  <c r="AJ21" i="30"/>
  <c r="AH21" i="30"/>
  <c r="AF21" i="30"/>
  <c r="Y21" i="30"/>
  <c r="W21" i="30"/>
  <c r="U21" i="30"/>
  <c r="S21" i="30"/>
  <c r="S23" i="30" s="1"/>
  <c r="AJ18" i="30"/>
  <c r="AH18" i="30"/>
  <c r="AF18" i="30"/>
  <c r="Y18" i="30"/>
  <c r="W18" i="30"/>
  <c r="U18" i="30"/>
  <c r="H18" i="30"/>
  <c r="B18" i="30"/>
  <c r="U23" i="30" s="1"/>
  <c r="AJ17" i="30"/>
  <c r="AH17" i="30"/>
  <c r="AF17" i="30"/>
  <c r="Y17" i="30"/>
  <c r="W17" i="30"/>
  <c r="U17" i="30"/>
  <c r="AJ16" i="30"/>
  <c r="AH16" i="30"/>
  <c r="AF16" i="30"/>
  <c r="Y16" i="30"/>
  <c r="W16" i="30"/>
  <c r="U16" i="30"/>
  <c r="AA15" i="30"/>
  <c r="Y15" i="30"/>
  <c r="W15" i="30"/>
  <c r="U15" i="30"/>
  <c r="S15" i="30"/>
  <c r="S22" i="30" s="1"/>
  <c r="H14" i="30"/>
  <c r="B14" i="30"/>
  <c r="AD504" i="29"/>
  <c r="AL495" i="29" s="1"/>
  <c r="S504" i="29"/>
  <c r="AA495" i="29" s="1"/>
  <c r="AF503" i="29"/>
  <c r="W503" i="29"/>
  <c r="AJ502" i="29"/>
  <c r="AH502" i="29"/>
  <c r="AF502" i="29"/>
  <c r="Y502" i="29"/>
  <c r="W502" i="29"/>
  <c r="U502" i="29"/>
  <c r="AJ501" i="29"/>
  <c r="AH501" i="29"/>
  <c r="AF501" i="29"/>
  <c r="Y501" i="29"/>
  <c r="W501" i="29"/>
  <c r="U501" i="29"/>
  <c r="AF499" i="29"/>
  <c r="W499" i="29"/>
  <c r="AJ498" i="29"/>
  <c r="AH498" i="29"/>
  <c r="AF498" i="29"/>
  <c r="Y498" i="29"/>
  <c r="W498" i="29"/>
  <c r="U498" i="29"/>
  <c r="H498" i="29"/>
  <c r="AJ504" i="29" s="1"/>
  <c r="AJ506" i="29" s="1"/>
  <c r="B498" i="29"/>
  <c r="Y504" i="29" s="1"/>
  <c r="Y506" i="29" s="1"/>
  <c r="AJ497" i="29"/>
  <c r="AH497" i="29"/>
  <c r="AF497" i="29"/>
  <c r="Y497" i="29"/>
  <c r="W497" i="29"/>
  <c r="U497" i="29"/>
  <c r="AJ496" i="29"/>
  <c r="AH496" i="29"/>
  <c r="AF496" i="29"/>
  <c r="AF507" i="29" s="1"/>
  <c r="Y496" i="29"/>
  <c r="W496" i="29"/>
  <c r="W507" i="29" s="1"/>
  <c r="U496" i="29"/>
  <c r="AJ495" i="29"/>
  <c r="Y495" i="29"/>
  <c r="W495" i="29"/>
  <c r="U495" i="29"/>
  <c r="S495" i="29"/>
  <c r="S501" i="29" s="1"/>
  <c r="I494" i="29"/>
  <c r="AH495" i="29" s="1"/>
  <c r="B494" i="29"/>
  <c r="AD488" i="29"/>
  <c r="AL479" i="29" s="1"/>
  <c r="Y488" i="29"/>
  <c r="Y490" i="29" s="1"/>
  <c r="S488" i="29"/>
  <c r="S490" i="29" s="1"/>
  <c r="W487" i="29"/>
  <c r="U487" i="29"/>
  <c r="AJ486" i="29"/>
  <c r="AH486" i="29"/>
  <c r="AF486" i="29"/>
  <c r="Y486" i="29"/>
  <c r="W486" i="29"/>
  <c r="U486" i="29"/>
  <c r="AJ485" i="29"/>
  <c r="AH485" i="29"/>
  <c r="AF485" i="29"/>
  <c r="Y485" i="29"/>
  <c r="W485" i="29"/>
  <c r="U485" i="29"/>
  <c r="W483" i="29"/>
  <c r="U483" i="29"/>
  <c r="AJ482" i="29"/>
  <c r="AH482" i="29"/>
  <c r="AF482" i="29"/>
  <c r="Y482" i="29"/>
  <c r="W482" i="29"/>
  <c r="U482" i="29"/>
  <c r="H482" i="29"/>
  <c r="B482" i="29"/>
  <c r="W488" i="29" s="1"/>
  <c r="W490" i="29" s="1"/>
  <c r="AJ481" i="29"/>
  <c r="AH481" i="29"/>
  <c r="AF481" i="29"/>
  <c r="Y481" i="29"/>
  <c r="W481" i="29"/>
  <c r="U481" i="29"/>
  <c r="AJ480" i="29"/>
  <c r="AH480" i="29"/>
  <c r="AF480" i="29"/>
  <c r="Y480" i="29"/>
  <c r="W480" i="29"/>
  <c r="W491" i="29" s="1"/>
  <c r="U480" i="29"/>
  <c r="AA479" i="29"/>
  <c r="Y479" i="29"/>
  <c r="W479" i="29"/>
  <c r="U479" i="29"/>
  <c r="S479" i="29"/>
  <c r="S485" i="29" s="1"/>
  <c r="I478" i="29"/>
  <c r="B478" i="29"/>
  <c r="AH472" i="29"/>
  <c r="AH474" i="29" s="1"/>
  <c r="AD472" i="29"/>
  <c r="AL463" i="29" s="1"/>
  <c r="S472" i="29"/>
  <c r="S474" i="29" s="1"/>
  <c r="AJ471" i="29"/>
  <c r="AJ470" i="29"/>
  <c r="AH470" i="29"/>
  <c r="AF470" i="29"/>
  <c r="Y470" i="29"/>
  <c r="W470" i="29"/>
  <c r="U470" i="29"/>
  <c r="AJ469" i="29"/>
  <c r="AH469" i="29"/>
  <c r="AF469" i="29"/>
  <c r="Y469" i="29"/>
  <c r="W469" i="29"/>
  <c r="U469" i="29"/>
  <c r="S469" i="29"/>
  <c r="S471" i="29" s="1"/>
  <c r="AJ467" i="29"/>
  <c r="AJ466" i="29"/>
  <c r="AH466" i="29"/>
  <c r="AF466" i="29"/>
  <c r="Y466" i="29"/>
  <c r="W466" i="29"/>
  <c r="U466" i="29"/>
  <c r="H466" i="29"/>
  <c r="AF472" i="29" s="1"/>
  <c r="B466" i="29"/>
  <c r="AJ465" i="29"/>
  <c r="AH465" i="29"/>
  <c r="AF465" i="29"/>
  <c r="Y465" i="29"/>
  <c r="W465" i="29"/>
  <c r="U465" i="29"/>
  <c r="AJ464" i="29"/>
  <c r="AH464" i="29"/>
  <c r="AF464" i="29"/>
  <c r="Y464" i="29"/>
  <c r="W464" i="29"/>
  <c r="U464" i="29"/>
  <c r="AF463" i="29"/>
  <c r="AA463" i="29"/>
  <c r="Y463" i="29"/>
  <c r="W463" i="29"/>
  <c r="U463" i="29"/>
  <c r="S463" i="29"/>
  <c r="S470" i="29" s="1"/>
  <c r="I462" i="29"/>
  <c r="AD463" i="29" s="1"/>
  <c r="H462" i="29"/>
  <c r="B462" i="29"/>
  <c r="AF456" i="29"/>
  <c r="AD456" i="29"/>
  <c r="AD458" i="29" s="1"/>
  <c r="U456" i="29"/>
  <c r="S456" i="29"/>
  <c r="S458" i="29" s="1"/>
  <c r="AH455" i="29"/>
  <c r="Y455" i="29"/>
  <c r="AJ454" i="29"/>
  <c r="AH454" i="29"/>
  <c r="AF454" i="29"/>
  <c r="Y454" i="29"/>
  <c r="W454" i="29"/>
  <c r="U454" i="29"/>
  <c r="AJ453" i="29"/>
  <c r="AH453" i="29"/>
  <c r="AF453" i="29"/>
  <c r="Y453" i="29"/>
  <c r="W453" i="29"/>
  <c r="U453" i="29"/>
  <c r="AH451" i="29"/>
  <c r="Y451" i="29"/>
  <c r="AJ450" i="29"/>
  <c r="AH450" i="29"/>
  <c r="AF450" i="29"/>
  <c r="Y450" i="29"/>
  <c r="W450" i="29"/>
  <c r="U450" i="29"/>
  <c r="H450" i="29"/>
  <c r="AF455" i="29" s="1"/>
  <c r="B450" i="29"/>
  <c r="W455" i="29" s="1"/>
  <c r="AJ449" i="29"/>
  <c r="AH449" i="29"/>
  <c r="AF449" i="29"/>
  <c r="Y449" i="29"/>
  <c r="W449" i="29"/>
  <c r="U449" i="29"/>
  <c r="AJ448" i="29"/>
  <c r="AH448" i="29"/>
  <c r="AF448" i="29"/>
  <c r="Y448" i="29"/>
  <c r="W448" i="29"/>
  <c r="U448" i="29"/>
  <c r="AL447" i="29"/>
  <c r="AH447" i="29"/>
  <c r="AA447" i="29"/>
  <c r="Y447" i="29"/>
  <c r="W447" i="29"/>
  <c r="U447" i="29"/>
  <c r="S447" i="29"/>
  <c r="I446" i="29"/>
  <c r="B446" i="29"/>
  <c r="AH440" i="29"/>
  <c r="AH442" i="29" s="1"/>
  <c r="AD440" i="29"/>
  <c r="AL431" i="29" s="1"/>
  <c r="S440" i="29"/>
  <c r="S442" i="29" s="1"/>
  <c r="AJ439" i="29"/>
  <c r="AF439" i="29"/>
  <c r="S439" i="29"/>
  <c r="AJ438" i="29"/>
  <c r="AH438" i="29"/>
  <c r="AF438" i="29"/>
  <c r="Y438" i="29"/>
  <c r="W438" i="29"/>
  <c r="U438" i="29"/>
  <c r="AJ437" i="29"/>
  <c r="AH437" i="29"/>
  <c r="AF437" i="29"/>
  <c r="Y437" i="29"/>
  <c r="W437" i="29"/>
  <c r="U437" i="29"/>
  <c r="S437" i="29"/>
  <c r="AJ435" i="29"/>
  <c r="AF435" i="29"/>
  <c r="AJ434" i="29"/>
  <c r="AH434" i="29"/>
  <c r="AF434" i="29"/>
  <c r="Y434" i="29"/>
  <c r="W434" i="29"/>
  <c r="U434" i="29"/>
  <c r="H434" i="29"/>
  <c r="AF440" i="29" s="1"/>
  <c r="B434" i="29"/>
  <c r="W440" i="29" s="1"/>
  <c r="W442" i="29" s="1"/>
  <c r="AJ433" i="29"/>
  <c r="AH433" i="29"/>
  <c r="AF433" i="29"/>
  <c r="Y433" i="29"/>
  <c r="W433" i="29"/>
  <c r="U433" i="29"/>
  <c r="AJ432" i="29"/>
  <c r="AJ443" i="29" s="1"/>
  <c r="AH432" i="29"/>
  <c r="AF432" i="29"/>
  <c r="Y432" i="29"/>
  <c r="W432" i="29"/>
  <c r="U432" i="29"/>
  <c r="AJ431" i="29"/>
  <c r="AF431" i="29"/>
  <c r="AA431" i="29"/>
  <c r="Y431" i="29"/>
  <c r="W431" i="29"/>
  <c r="U431" i="29"/>
  <c r="S431" i="29"/>
  <c r="S438" i="29" s="1"/>
  <c r="I430" i="29"/>
  <c r="AD431" i="29" s="1"/>
  <c r="H430" i="29"/>
  <c r="B430" i="29"/>
  <c r="U426" i="29"/>
  <c r="AF424" i="29"/>
  <c r="AF426" i="29" s="1"/>
  <c r="AD424" i="29"/>
  <c r="AD426" i="29" s="1"/>
  <c r="Y424" i="29"/>
  <c r="Y426" i="29" s="1"/>
  <c r="U424" i="29"/>
  <c r="S424" i="29"/>
  <c r="S426" i="29" s="1"/>
  <c r="AH423" i="29"/>
  <c r="Y423" i="29"/>
  <c r="U423" i="29"/>
  <c r="AJ422" i="29"/>
  <c r="AH422" i="29"/>
  <c r="AF422" i="29"/>
  <c r="Y422" i="29"/>
  <c r="W422" i="29"/>
  <c r="U422" i="29"/>
  <c r="AJ421" i="29"/>
  <c r="AH421" i="29"/>
  <c r="AF421" i="29"/>
  <c r="Y421" i="29"/>
  <c r="W421" i="29"/>
  <c r="U421" i="29"/>
  <c r="AH419" i="29"/>
  <c r="Y419" i="29"/>
  <c r="U419" i="29"/>
  <c r="AJ418" i="29"/>
  <c r="AH418" i="29"/>
  <c r="AF418" i="29"/>
  <c r="Y418" i="29"/>
  <c r="W418" i="29"/>
  <c r="U418" i="29"/>
  <c r="H418" i="29"/>
  <c r="AF423" i="29" s="1"/>
  <c r="B418" i="29"/>
  <c r="W423" i="29" s="1"/>
  <c r="AJ417" i="29"/>
  <c r="AH417" i="29"/>
  <c r="AF417" i="29"/>
  <c r="Y417" i="29"/>
  <c r="W417" i="29"/>
  <c r="U417" i="29"/>
  <c r="AJ416" i="29"/>
  <c r="AH416" i="29"/>
  <c r="AF416" i="29"/>
  <c r="Y416" i="29"/>
  <c r="W416" i="29"/>
  <c r="U416" i="29"/>
  <c r="U427" i="29" s="1"/>
  <c r="AL415" i="29"/>
  <c r="AA415" i="29"/>
  <c r="Y415" i="29"/>
  <c r="W415" i="29"/>
  <c r="U415" i="29"/>
  <c r="S415" i="29"/>
  <c r="S422" i="29" s="1"/>
  <c r="I414" i="29"/>
  <c r="B414" i="29"/>
  <c r="AH408" i="29"/>
  <c r="AH410" i="29" s="1"/>
  <c r="AD408" i="29"/>
  <c r="AD410" i="29" s="1"/>
  <c r="W408" i="29"/>
  <c r="W410" i="29" s="1"/>
  <c r="S408" i="29"/>
  <c r="S410" i="29" s="1"/>
  <c r="AJ407" i="29"/>
  <c r="AF407" i="29"/>
  <c r="W407" i="29"/>
  <c r="AJ406" i="29"/>
  <c r="AH406" i="29"/>
  <c r="AF406" i="29"/>
  <c r="Y406" i="29"/>
  <c r="W406" i="29"/>
  <c r="U406" i="29"/>
  <c r="S406" i="29"/>
  <c r="AJ405" i="29"/>
  <c r="AH405" i="29"/>
  <c r="AF405" i="29"/>
  <c r="Y405" i="29"/>
  <c r="W405" i="29"/>
  <c r="U405" i="29"/>
  <c r="S405" i="29"/>
  <c r="S407" i="29" s="1"/>
  <c r="AJ403" i="29"/>
  <c r="AF403" i="29"/>
  <c r="AJ402" i="29"/>
  <c r="AH402" i="29"/>
  <c r="AF402" i="29"/>
  <c r="Y402" i="29"/>
  <c r="W402" i="29"/>
  <c r="U402" i="29"/>
  <c r="H402" i="29"/>
  <c r="AJ408" i="29" s="1"/>
  <c r="AJ410" i="29" s="1"/>
  <c r="B402" i="29"/>
  <c r="AJ401" i="29"/>
  <c r="AH401" i="29"/>
  <c r="AF401" i="29"/>
  <c r="Y401" i="29"/>
  <c r="W401" i="29"/>
  <c r="U401" i="29"/>
  <c r="AJ400" i="29"/>
  <c r="AH400" i="29"/>
  <c r="AF400" i="29"/>
  <c r="Y400" i="29"/>
  <c r="W400" i="29"/>
  <c r="U400" i="29"/>
  <c r="AL399" i="29"/>
  <c r="AA399" i="29"/>
  <c r="Y399" i="29"/>
  <c r="W399" i="29"/>
  <c r="U399" i="29"/>
  <c r="S399" i="29"/>
  <c r="S402" i="29" s="1"/>
  <c r="I398" i="29"/>
  <c r="B398" i="29"/>
  <c r="AH392" i="29"/>
  <c r="AH394" i="29" s="1"/>
  <c r="AD392" i="29"/>
  <c r="AL383" i="29" s="1"/>
  <c r="W392" i="29"/>
  <c r="W394" i="29" s="1"/>
  <c r="S392" i="29"/>
  <c r="S394" i="29" s="1"/>
  <c r="AJ391" i="29"/>
  <c r="AF391" i="29"/>
  <c r="AJ390" i="29"/>
  <c r="AH390" i="29"/>
  <c r="AF390" i="29"/>
  <c r="Y390" i="29"/>
  <c r="W390" i="29"/>
  <c r="U390" i="29"/>
  <c r="AJ389" i="29"/>
  <c r="AH389" i="29"/>
  <c r="AF389" i="29"/>
  <c r="Y389" i="29"/>
  <c r="W389" i="29"/>
  <c r="U389" i="29"/>
  <c r="S389" i="29"/>
  <c r="AJ387" i="29"/>
  <c r="AF387" i="29"/>
  <c r="AJ386" i="29"/>
  <c r="AH386" i="29"/>
  <c r="AF386" i="29"/>
  <c r="Y386" i="29"/>
  <c r="W386" i="29"/>
  <c r="U386" i="29"/>
  <c r="H386" i="29"/>
  <c r="AF392" i="29" s="1"/>
  <c r="B386" i="29"/>
  <c r="AJ385" i="29"/>
  <c r="AH385" i="29"/>
  <c r="AF385" i="29"/>
  <c r="Y385" i="29"/>
  <c r="W385" i="29"/>
  <c r="U385" i="29"/>
  <c r="AJ384" i="29"/>
  <c r="AH384" i="29"/>
  <c r="AF384" i="29"/>
  <c r="Y384" i="29"/>
  <c r="W384" i="29"/>
  <c r="U384" i="29"/>
  <c r="AJ383" i="29"/>
  <c r="AF383" i="29"/>
  <c r="AA383" i="29"/>
  <c r="Y383" i="29"/>
  <c r="W383" i="29"/>
  <c r="U383" i="29"/>
  <c r="S383" i="29"/>
  <c r="S390" i="29" s="1"/>
  <c r="S391" i="29" s="1"/>
  <c r="I382" i="29"/>
  <c r="AD383" i="29" s="1"/>
  <c r="H382" i="29"/>
  <c r="B382" i="29"/>
  <c r="U378" i="29"/>
  <c r="AF376" i="29"/>
  <c r="AF378" i="29" s="1"/>
  <c r="AD376" i="29"/>
  <c r="AD378" i="29" s="1"/>
  <c r="U376" i="29"/>
  <c r="S376" i="29"/>
  <c r="S378" i="29" s="1"/>
  <c r="AH375" i="29"/>
  <c r="Y375" i="29"/>
  <c r="AJ374" i="29"/>
  <c r="AH374" i="29"/>
  <c r="AF374" i="29"/>
  <c r="Y374" i="29"/>
  <c r="W374" i="29"/>
  <c r="U374" i="29"/>
  <c r="AJ373" i="29"/>
  <c r="AH373" i="29"/>
  <c r="AF373" i="29"/>
  <c r="Y373" i="29"/>
  <c r="W373" i="29"/>
  <c r="U373" i="29"/>
  <c r="AH371" i="29"/>
  <c r="Y371" i="29"/>
  <c r="U371" i="29"/>
  <c r="AJ370" i="29"/>
  <c r="AH370" i="29"/>
  <c r="AF370" i="29"/>
  <c r="Y370" i="29"/>
  <c r="W370" i="29"/>
  <c r="U370" i="29"/>
  <c r="H370" i="29"/>
  <c r="AF375" i="29" s="1"/>
  <c r="B370" i="29"/>
  <c r="W375" i="29" s="1"/>
  <c r="AJ369" i="29"/>
  <c r="AH369" i="29"/>
  <c r="AF369" i="29"/>
  <c r="Y369" i="29"/>
  <c r="W369" i="29"/>
  <c r="U369" i="29"/>
  <c r="AJ368" i="29"/>
  <c r="AH368" i="29"/>
  <c r="AH379" i="29" s="1"/>
  <c r="AF368" i="29"/>
  <c r="Y368" i="29"/>
  <c r="Y379" i="29" s="1"/>
  <c r="W368" i="29"/>
  <c r="U368" i="29"/>
  <c r="AL367" i="29"/>
  <c r="AD367" i="29"/>
  <c r="AA367" i="29"/>
  <c r="Y367" i="29"/>
  <c r="W367" i="29"/>
  <c r="U367" i="29"/>
  <c r="S367" i="29"/>
  <c r="S374" i="29" s="1"/>
  <c r="I366" i="29"/>
  <c r="AJ367" i="29" s="1"/>
  <c r="B366" i="29"/>
  <c r="AD360" i="29"/>
  <c r="AL351" i="29" s="1"/>
  <c r="S360" i="29"/>
  <c r="AF359" i="29"/>
  <c r="W359" i="29"/>
  <c r="AJ358" i="29"/>
  <c r="AH358" i="29"/>
  <c r="AF358" i="29"/>
  <c r="Y358" i="29"/>
  <c r="W358" i="29"/>
  <c r="U358" i="29"/>
  <c r="AJ357" i="29"/>
  <c r="AH357" i="29"/>
  <c r="AF357" i="29"/>
  <c r="Y357" i="29"/>
  <c r="W357" i="29"/>
  <c r="U357" i="29"/>
  <c r="AJ355" i="29"/>
  <c r="AF355" i="29"/>
  <c r="W355" i="29"/>
  <c r="AJ354" i="29"/>
  <c r="AH354" i="29"/>
  <c r="AF354" i="29"/>
  <c r="Y354" i="29"/>
  <c r="W354" i="29"/>
  <c r="U354" i="29"/>
  <c r="S354" i="29"/>
  <c r="H354" i="29"/>
  <c r="AJ360" i="29" s="1"/>
  <c r="AJ362" i="29" s="1"/>
  <c r="B354" i="29"/>
  <c r="Y360" i="29" s="1"/>
  <c r="Y362" i="29" s="1"/>
  <c r="AJ353" i="29"/>
  <c r="AH353" i="29"/>
  <c r="AF353" i="29"/>
  <c r="Y353" i="29"/>
  <c r="W353" i="29"/>
  <c r="U353" i="29"/>
  <c r="AJ352" i="29"/>
  <c r="AH352" i="29"/>
  <c r="AF352" i="29"/>
  <c r="AF363" i="29" s="1"/>
  <c r="Y352" i="29"/>
  <c r="W352" i="29"/>
  <c r="U352" i="29"/>
  <c r="AJ351" i="29"/>
  <c r="AF351" i="29"/>
  <c r="Y351" i="29"/>
  <c r="W351" i="29"/>
  <c r="U351" i="29"/>
  <c r="S351" i="29"/>
  <c r="S357" i="29" s="1"/>
  <c r="I350" i="29"/>
  <c r="AH351" i="29" s="1"/>
  <c r="H350" i="29"/>
  <c r="B350" i="29"/>
  <c r="AD344" i="29"/>
  <c r="AL335" i="29" s="1"/>
  <c r="S344" i="29"/>
  <c r="S346" i="29" s="1"/>
  <c r="Y343" i="29"/>
  <c r="AJ342" i="29"/>
  <c r="AH342" i="29"/>
  <c r="AF342" i="29"/>
  <c r="Y342" i="29"/>
  <c r="W342" i="29"/>
  <c r="U342" i="29"/>
  <c r="S342" i="29"/>
  <c r="AJ341" i="29"/>
  <c r="AH341" i="29"/>
  <c r="AF341" i="29"/>
  <c r="Y341" i="29"/>
  <c r="W341" i="29"/>
  <c r="U341" i="29"/>
  <c r="W339" i="29"/>
  <c r="AJ338" i="29"/>
  <c r="AH338" i="29"/>
  <c r="AF338" i="29"/>
  <c r="Y338" i="29"/>
  <c r="W338" i="29"/>
  <c r="U338" i="29"/>
  <c r="H338" i="29"/>
  <c r="B338" i="29"/>
  <c r="W344" i="29" s="1"/>
  <c r="W346" i="29" s="1"/>
  <c r="AJ337" i="29"/>
  <c r="AH337" i="29"/>
  <c r="AF337" i="29"/>
  <c r="Y337" i="29"/>
  <c r="W337" i="29"/>
  <c r="U337" i="29"/>
  <c r="AJ336" i="29"/>
  <c r="AH336" i="29"/>
  <c r="AF336" i="29"/>
  <c r="Y336" i="29"/>
  <c r="W336" i="29"/>
  <c r="U336" i="29"/>
  <c r="AH335" i="29"/>
  <c r="AA335" i="29"/>
  <c r="Y335" i="29"/>
  <c r="W335" i="29"/>
  <c r="U335" i="29"/>
  <c r="S335" i="29"/>
  <c r="S341" i="29" s="1"/>
  <c r="I334" i="29"/>
  <c r="B334" i="29"/>
  <c r="AH331" i="29"/>
  <c r="W330" i="29"/>
  <c r="AH329" i="29"/>
  <c r="AH328" i="29"/>
  <c r="AF328" i="29"/>
  <c r="AF330" i="29" s="1"/>
  <c r="AD328" i="29"/>
  <c r="AD330" i="29" s="1"/>
  <c r="W328" i="29"/>
  <c r="S328" i="29"/>
  <c r="S330" i="29" s="1"/>
  <c r="AJ327" i="29"/>
  <c r="AH327" i="29"/>
  <c r="AF327" i="29"/>
  <c r="AJ326" i="29"/>
  <c r="AH326" i="29"/>
  <c r="AF326" i="29"/>
  <c r="Y326" i="29"/>
  <c r="W326" i="29"/>
  <c r="U326" i="29"/>
  <c r="AJ325" i="29"/>
  <c r="AH325" i="29"/>
  <c r="AF325" i="29"/>
  <c r="Y325" i="29"/>
  <c r="W325" i="29"/>
  <c r="U325" i="29"/>
  <c r="S325" i="29"/>
  <c r="AJ323" i="29"/>
  <c r="AH323" i="29"/>
  <c r="AF323" i="29"/>
  <c r="AJ322" i="29"/>
  <c r="AH322" i="29"/>
  <c r="AF322" i="29"/>
  <c r="Y322" i="29"/>
  <c r="W322" i="29"/>
  <c r="U322" i="29"/>
  <c r="H322" i="29"/>
  <c r="AJ328" i="29" s="1"/>
  <c r="AJ330" i="29" s="1"/>
  <c r="B322" i="29"/>
  <c r="AJ321" i="29"/>
  <c r="AH321" i="29"/>
  <c r="AF321" i="29"/>
  <c r="Y321" i="29"/>
  <c r="W321" i="29"/>
  <c r="U321" i="29"/>
  <c r="AJ320" i="29"/>
  <c r="AH320" i="29"/>
  <c r="AF320" i="29"/>
  <c r="Y320" i="29"/>
  <c r="W320" i="29"/>
  <c r="U320" i="29"/>
  <c r="AL319" i="29"/>
  <c r="AJ319" i="29"/>
  <c r="AF319" i="29"/>
  <c r="AD319" i="29"/>
  <c r="AD326" i="29" s="1"/>
  <c r="AA319" i="29"/>
  <c r="Y319" i="29"/>
  <c r="W319" i="29"/>
  <c r="U319" i="29"/>
  <c r="S319" i="29"/>
  <c r="S326" i="29" s="1"/>
  <c r="S327" i="29" s="1"/>
  <c r="I318" i="29"/>
  <c r="AH319" i="29" s="1"/>
  <c r="H318" i="29"/>
  <c r="B318" i="29"/>
  <c r="AF315" i="29"/>
  <c r="U314" i="29"/>
  <c r="AF313" i="29"/>
  <c r="AF312" i="29"/>
  <c r="AF314" i="29" s="1"/>
  <c r="AD312" i="29"/>
  <c r="AD314" i="29" s="1"/>
  <c r="U312" i="29"/>
  <c r="S312" i="29"/>
  <c r="S314" i="29" s="1"/>
  <c r="AH311" i="29"/>
  <c r="AF311" i="29"/>
  <c r="Y311" i="29"/>
  <c r="W311" i="29"/>
  <c r="AJ310" i="29"/>
  <c r="AH310" i="29"/>
  <c r="AF310" i="29"/>
  <c r="Y310" i="29"/>
  <c r="W310" i="29"/>
  <c r="U310" i="29"/>
  <c r="AJ309" i="29"/>
  <c r="AH309" i="29"/>
  <c r="AF309" i="29"/>
  <c r="Y309" i="29"/>
  <c r="W309" i="29"/>
  <c r="U309" i="29"/>
  <c r="AH307" i="29"/>
  <c r="AF307" i="29"/>
  <c r="Y307" i="29"/>
  <c r="W307" i="29"/>
  <c r="U307" i="29"/>
  <c r="AJ306" i="29"/>
  <c r="AH306" i="29"/>
  <c r="AF306" i="29"/>
  <c r="Y306" i="29"/>
  <c r="W306" i="29"/>
  <c r="U306" i="29"/>
  <c r="H306" i="29"/>
  <c r="AJ312" i="29" s="1"/>
  <c r="AJ314" i="29" s="1"/>
  <c r="B306" i="29"/>
  <c r="Y312" i="29" s="1"/>
  <c r="Y314" i="29" s="1"/>
  <c r="AJ305" i="29"/>
  <c r="AH305" i="29"/>
  <c r="AF305" i="29"/>
  <c r="Y305" i="29"/>
  <c r="W305" i="29"/>
  <c r="U305" i="29"/>
  <c r="AJ304" i="29"/>
  <c r="AH304" i="29"/>
  <c r="AH315" i="29" s="1"/>
  <c r="AF304" i="29"/>
  <c r="Y304" i="29"/>
  <c r="Y315" i="29" s="1"/>
  <c r="W304" i="29"/>
  <c r="W315" i="29" s="1"/>
  <c r="U304" i="29"/>
  <c r="AL303" i="29"/>
  <c r="AJ303" i="29"/>
  <c r="AD303" i="29"/>
  <c r="AD310" i="29" s="1"/>
  <c r="AA303" i="29"/>
  <c r="Y303" i="29"/>
  <c r="W303" i="29"/>
  <c r="U303" i="29"/>
  <c r="S303" i="29"/>
  <c r="S310" i="29" s="1"/>
  <c r="I302" i="29"/>
  <c r="AH303" i="29" s="1"/>
  <c r="B302" i="29"/>
  <c r="S298" i="29"/>
  <c r="AD296" i="29"/>
  <c r="AL287" i="29" s="1"/>
  <c r="S296" i="29"/>
  <c r="AF295" i="29"/>
  <c r="W295" i="29"/>
  <c r="AJ294" i="29"/>
  <c r="AH294" i="29"/>
  <c r="AF294" i="29"/>
  <c r="Y294" i="29"/>
  <c r="W294" i="29"/>
  <c r="U294" i="29"/>
  <c r="AJ293" i="29"/>
  <c r="AH293" i="29"/>
  <c r="AF293" i="29"/>
  <c r="Y293" i="29"/>
  <c r="W293" i="29"/>
  <c r="U293" i="29"/>
  <c r="AF291" i="29"/>
  <c r="W291" i="29"/>
  <c r="U291" i="29"/>
  <c r="AJ290" i="29"/>
  <c r="AH290" i="29"/>
  <c r="AF290" i="29"/>
  <c r="Y290" i="29"/>
  <c r="W290" i="29"/>
  <c r="U290" i="29"/>
  <c r="H290" i="29"/>
  <c r="AJ296" i="29" s="1"/>
  <c r="AJ298" i="29" s="1"/>
  <c r="B290" i="29"/>
  <c r="Y296" i="29" s="1"/>
  <c r="Y298" i="29" s="1"/>
  <c r="AJ289" i="29"/>
  <c r="AH289" i="29"/>
  <c r="AF289" i="29"/>
  <c r="Y289" i="29"/>
  <c r="W289" i="29"/>
  <c r="U289" i="29"/>
  <c r="AJ288" i="29"/>
  <c r="AH288" i="29"/>
  <c r="AF288" i="29"/>
  <c r="AF299" i="29" s="1"/>
  <c r="Y288" i="29"/>
  <c r="W288" i="29"/>
  <c r="W299" i="29" s="1"/>
  <c r="U288" i="29"/>
  <c r="AJ287" i="29"/>
  <c r="AA287" i="29"/>
  <c r="Y287" i="29"/>
  <c r="W287" i="29"/>
  <c r="U287" i="29"/>
  <c r="S287" i="29"/>
  <c r="I286" i="29"/>
  <c r="AH287" i="29" s="1"/>
  <c r="B286" i="29"/>
  <c r="AD280" i="29"/>
  <c r="AD282" i="29" s="1"/>
  <c r="Y280" i="29"/>
  <c r="Y282" i="29" s="1"/>
  <c r="S280" i="29"/>
  <c r="S282" i="29" s="1"/>
  <c r="U279" i="29"/>
  <c r="AJ278" i="29"/>
  <c r="AH278" i="29"/>
  <c r="AF278" i="29"/>
  <c r="Y278" i="29"/>
  <c r="W278" i="29"/>
  <c r="U278" i="29"/>
  <c r="AJ277" i="29"/>
  <c r="AH277" i="29"/>
  <c r="AF277" i="29"/>
  <c r="Y277" i="29"/>
  <c r="W277" i="29"/>
  <c r="U277" i="29"/>
  <c r="U275" i="29"/>
  <c r="AJ274" i="29"/>
  <c r="AH274" i="29"/>
  <c r="AF274" i="29"/>
  <c r="Y274" i="29"/>
  <c r="W274" i="29"/>
  <c r="U274" i="29"/>
  <c r="H274" i="29"/>
  <c r="B274" i="29"/>
  <c r="W280" i="29" s="1"/>
  <c r="W282" i="29" s="1"/>
  <c r="AJ273" i="29"/>
  <c r="AH273" i="29"/>
  <c r="AF273" i="29"/>
  <c r="Y273" i="29"/>
  <c r="W273" i="29"/>
  <c r="U273" i="29"/>
  <c r="AJ272" i="29"/>
  <c r="AH272" i="29"/>
  <c r="AF272" i="29"/>
  <c r="Y272" i="29"/>
  <c r="W272" i="29"/>
  <c r="U272" i="29"/>
  <c r="AL271" i="29"/>
  <c r="AA271" i="29"/>
  <c r="Y271" i="29"/>
  <c r="W271" i="29"/>
  <c r="U271" i="29"/>
  <c r="S271" i="29"/>
  <c r="S277" i="29" s="1"/>
  <c r="I270" i="29"/>
  <c r="B270" i="29"/>
  <c r="AH266" i="29"/>
  <c r="AH264" i="29"/>
  <c r="AD264" i="29"/>
  <c r="AD266" i="29" s="1"/>
  <c r="S264" i="29"/>
  <c r="S266" i="29" s="1"/>
  <c r="AJ263" i="29"/>
  <c r="AJ262" i="29"/>
  <c r="AH262" i="29"/>
  <c r="AF262" i="29"/>
  <c r="Y262" i="29"/>
  <c r="W262" i="29"/>
  <c r="U262" i="29"/>
  <c r="AJ261" i="29"/>
  <c r="AH261" i="29"/>
  <c r="AF261" i="29"/>
  <c r="Y261" i="29"/>
  <c r="W261" i="29"/>
  <c r="U261" i="29"/>
  <c r="S261" i="29"/>
  <c r="S263" i="29" s="1"/>
  <c r="AJ259" i="29"/>
  <c r="AH259" i="29"/>
  <c r="AF259" i="29"/>
  <c r="AJ258" i="29"/>
  <c r="AH258" i="29"/>
  <c r="AF258" i="29"/>
  <c r="Y258" i="29"/>
  <c r="W258" i="29"/>
  <c r="U258" i="29"/>
  <c r="H258" i="29"/>
  <c r="AF264" i="29" s="1"/>
  <c r="B258" i="29"/>
  <c r="W264" i="29" s="1"/>
  <c r="W266" i="29" s="1"/>
  <c r="AJ257" i="29"/>
  <c r="AH257" i="29"/>
  <c r="AF257" i="29"/>
  <c r="Y257" i="29"/>
  <c r="W257" i="29"/>
  <c r="U257" i="29"/>
  <c r="AJ256" i="29"/>
  <c r="AH256" i="29"/>
  <c r="AF256" i="29"/>
  <c r="Y256" i="29"/>
  <c r="W256" i="29"/>
  <c r="U256" i="29"/>
  <c r="AL255" i="29"/>
  <c r="AJ255" i="29"/>
  <c r="AF255" i="29"/>
  <c r="AA255" i="29"/>
  <c r="Y255" i="29"/>
  <c r="W255" i="29"/>
  <c r="U255" i="29"/>
  <c r="S255" i="29"/>
  <c r="S262" i="29" s="1"/>
  <c r="I254" i="29"/>
  <c r="AD255" i="29" s="1"/>
  <c r="H254" i="29"/>
  <c r="B254" i="29"/>
  <c r="AF251" i="29"/>
  <c r="AF249" i="29"/>
  <c r="AF248" i="29"/>
  <c r="AF250" i="29" s="1"/>
  <c r="AD248" i="29"/>
  <c r="AD250" i="29" s="1"/>
  <c r="U248" i="29"/>
  <c r="S248" i="29"/>
  <c r="S250" i="29" s="1"/>
  <c r="AH247" i="29"/>
  <c r="Y247" i="29"/>
  <c r="AJ246" i="29"/>
  <c r="AH246" i="29"/>
  <c r="AF246" i="29"/>
  <c r="Y246" i="29"/>
  <c r="W246" i="29"/>
  <c r="U246" i="29"/>
  <c r="AJ245" i="29"/>
  <c r="AH245" i="29"/>
  <c r="AF245" i="29"/>
  <c r="Y245" i="29"/>
  <c r="W245" i="29"/>
  <c r="U245" i="29"/>
  <c r="AH243" i="29"/>
  <c r="AF243" i="29"/>
  <c r="Y243" i="29"/>
  <c r="W243" i="29"/>
  <c r="AJ242" i="29"/>
  <c r="AH242" i="29"/>
  <c r="AF242" i="29"/>
  <c r="Y242" i="29"/>
  <c r="W242" i="29"/>
  <c r="U242" i="29"/>
  <c r="H242" i="29"/>
  <c r="AF247" i="29" s="1"/>
  <c r="B242" i="29"/>
  <c r="W247" i="29" s="1"/>
  <c r="AJ241" i="29"/>
  <c r="AH241" i="29"/>
  <c r="AF241" i="29"/>
  <c r="Y241" i="29"/>
  <c r="W241" i="29"/>
  <c r="U241" i="29"/>
  <c r="AJ240" i="29"/>
  <c r="AH240" i="29"/>
  <c r="AH251" i="29" s="1"/>
  <c r="AF240" i="29"/>
  <c r="Y240" i="29"/>
  <c r="W240" i="29"/>
  <c r="W251" i="29" s="1"/>
  <c r="U240" i="29"/>
  <c r="AL239" i="29"/>
  <c r="AJ239" i="29"/>
  <c r="AA239" i="29"/>
  <c r="Y239" i="29"/>
  <c r="W239" i="29"/>
  <c r="U239" i="29"/>
  <c r="S239" i="29"/>
  <c r="I238" i="29"/>
  <c r="B238" i="29"/>
  <c r="AH235" i="29"/>
  <c r="AF232" i="29"/>
  <c r="AF234" i="29" s="1"/>
  <c r="AD232" i="29"/>
  <c r="AD234" i="29" s="1"/>
  <c r="U232" i="29"/>
  <c r="S232" i="29"/>
  <c r="S234" i="29" s="1"/>
  <c r="AH231" i="29"/>
  <c r="Y231" i="29"/>
  <c r="AJ230" i="29"/>
  <c r="AH230" i="29"/>
  <c r="AF230" i="29"/>
  <c r="AD230" i="29"/>
  <c r="Y230" i="29"/>
  <c r="W230" i="29"/>
  <c r="U230" i="29"/>
  <c r="AJ229" i="29"/>
  <c r="AH229" i="29"/>
  <c r="AF229" i="29"/>
  <c r="Y229" i="29"/>
  <c r="W229" i="29"/>
  <c r="U229" i="29"/>
  <c r="AH227" i="29"/>
  <c r="Y227" i="29"/>
  <c r="U227" i="29"/>
  <c r="AJ226" i="29"/>
  <c r="AH226" i="29"/>
  <c r="AF226" i="29"/>
  <c r="Y226" i="29"/>
  <c r="W226" i="29"/>
  <c r="U226" i="29"/>
  <c r="H226" i="29"/>
  <c r="AF231" i="29" s="1"/>
  <c r="B226" i="29"/>
  <c r="W231" i="29" s="1"/>
  <c r="AJ225" i="29"/>
  <c r="AH225" i="29"/>
  <c r="AF225" i="29"/>
  <c r="AD225" i="29"/>
  <c r="Y225" i="29"/>
  <c r="W225" i="29"/>
  <c r="U225" i="29"/>
  <c r="AJ224" i="29"/>
  <c r="AH224" i="29"/>
  <c r="AH233" i="29" s="1"/>
  <c r="AF224" i="29"/>
  <c r="AD224" i="29"/>
  <c r="Y224" i="29"/>
  <c r="W224" i="29"/>
  <c r="U224" i="29"/>
  <c r="AL223" i="29"/>
  <c r="AD223" i="29"/>
  <c r="AD229" i="29" s="1"/>
  <c r="AA223" i="29"/>
  <c r="Y223" i="29"/>
  <c r="W223" i="29"/>
  <c r="U223" i="29"/>
  <c r="S223" i="29"/>
  <c r="S230" i="29" s="1"/>
  <c r="I222" i="29"/>
  <c r="AJ223" i="29" s="1"/>
  <c r="B222" i="29"/>
  <c r="AD216" i="29"/>
  <c r="AL207" i="29" s="1"/>
  <c r="S216" i="29"/>
  <c r="S218" i="29" s="1"/>
  <c r="AF215" i="29"/>
  <c r="W215" i="29"/>
  <c r="AJ214" i="29"/>
  <c r="AH214" i="29"/>
  <c r="AF214" i="29"/>
  <c r="Y214" i="29"/>
  <c r="W214" i="29"/>
  <c r="U214" i="29"/>
  <c r="AJ213" i="29"/>
  <c r="AH213" i="29"/>
  <c r="AF213" i="29"/>
  <c r="Y213" i="29"/>
  <c r="W213" i="29"/>
  <c r="U213" i="29"/>
  <c r="AF211" i="29"/>
  <c r="W211" i="29"/>
  <c r="AJ210" i="29"/>
  <c r="AH210" i="29"/>
  <c r="AF210" i="29"/>
  <c r="Y210" i="29"/>
  <c r="W210" i="29"/>
  <c r="U210" i="29"/>
  <c r="H210" i="29"/>
  <c r="AJ216" i="29" s="1"/>
  <c r="AJ218" i="29" s="1"/>
  <c r="B210" i="29"/>
  <c r="Y216" i="29" s="1"/>
  <c r="Y218" i="29" s="1"/>
  <c r="AJ209" i="29"/>
  <c r="AH209" i="29"/>
  <c r="AF209" i="29"/>
  <c r="Y209" i="29"/>
  <c r="W209" i="29"/>
  <c r="U209" i="29"/>
  <c r="AJ208" i="29"/>
  <c r="AH208" i="29"/>
  <c r="AF208" i="29"/>
  <c r="AF219" i="29" s="1"/>
  <c r="Y208" i="29"/>
  <c r="W208" i="29"/>
  <c r="U208" i="29"/>
  <c r="AJ207" i="29"/>
  <c r="AA207" i="29"/>
  <c r="Y207" i="29"/>
  <c r="W207" i="29"/>
  <c r="U207" i="29"/>
  <c r="S207" i="29"/>
  <c r="I206" i="29"/>
  <c r="AH207" i="29" s="1"/>
  <c r="B206" i="29"/>
  <c r="AD200" i="29"/>
  <c r="AD202" i="29" s="1"/>
  <c r="Y200" i="29"/>
  <c r="Y202" i="29" s="1"/>
  <c r="S200" i="29"/>
  <c r="S202" i="29" s="1"/>
  <c r="U199" i="29"/>
  <c r="AJ198" i="29"/>
  <c r="AH198" i="29"/>
  <c r="AF198" i="29"/>
  <c r="Y198" i="29"/>
  <c r="W198" i="29"/>
  <c r="U198" i="29"/>
  <c r="AJ197" i="29"/>
  <c r="AH197" i="29"/>
  <c r="AF197" i="29"/>
  <c r="Y197" i="29"/>
  <c r="W197" i="29"/>
  <c r="U197" i="29"/>
  <c r="U195" i="29"/>
  <c r="AJ194" i="29"/>
  <c r="AH194" i="29"/>
  <c r="AF194" i="29"/>
  <c r="Y194" i="29"/>
  <c r="W194" i="29"/>
  <c r="U194" i="29"/>
  <c r="H194" i="29"/>
  <c r="B194" i="29"/>
  <c r="W200" i="29" s="1"/>
  <c r="W202" i="29" s="1"/>
  <c r="AJ193" i="29"/>
  <c r="AH193" i="29"/>
  <c r="AF193" i="29"/>
  <c r="Y193" i="29"/>
  <c r="W193" i="29"/>
  <c r="U193" i="29"/>
  <c r="AJ192" i="29"/>
  <c r="AH192" i="29"/>
  <c r="AF192" i="29"/>
  <c r="Y192" i="29"/>
  <c r="W192" i="29"/>
  <c r="U192" i="29"/>
  <c r="AL191" i="29"/>
  <c r="AA191" i="29"/>
  <c r="Y191" i="29"/>
  <c r="W191" i="29"/>
  <c r="U191" i="29"/>
  <c r="S191" i="29"/>
  <c r="S197" i="29" s="1"/>
  <c r="I190" i="29"/>
  <c r="B190" i="29"/>
  <c r="AH186" i="29"/>
  <c r="AH184" i="29"/>
  <c r="AD184" i="29"/>
  <c r="AD186" i="29" s="1"/>
  <c r="S184" i="29"/>
  <c r="S186" i="29" s="1"/>
  <c r="AJ183" i="29"/>
  <c r="AJ182" i="29"/>
  <c r="AH182" i="29"/>
  <c r="AF182" i="29"/>
  <c r="Y182" i="29"/>
  <c r="W182" i="29"/>
  <c r="U182" i="29"/>
  <c r="AJ181" i="29"/>
  <c r="AH181" i="29"/>
  <c r="AF181" i="29"/>
  <c r="Y181" i="29"/>
  <c r="W181" i="29"/>
  <c r="U181" i="29"/>
  <c r="S181" i="29"/>
  <c r="S183" i="29" s="1"/>
  <c r="AJ179" i="29"/>
  <c r="AF179" i="29"/>
  <c r="AJ178" i="29"/>
  <c r="AH178" i="29"/>
  <c r="AF178" i="29"/>
  <c r="Y178" i="29"/>
  <c r="W178" i="29"/>
  <c r="U178" i="29"/>
  <c r="H178" i="29"/>
  <c r="AF184" i="29" s="1"/>
  <c r="B178" i="29"/>
  <c r="AJ177" i="29"/>
  <c r="AH177" i="29"/>
  <c r="AF177" i="29"/>
  <c r="Y177" i="29"/>
  <c r="W177" i="29"/>
  <c r="U177" i="29"/>
  <c r="AJ176" i="29"/>
  <c r="AJ187" i="29" s="1"/>
  <c r="AH176" i="29"/>
  <c r="AF176" i="29"/>
  <c r="Y176" i="29"/>
  <c r="W176" i="29"/>
  <c r="U176" i="29"/>
  <c r="AL175" i="29"/>
  <c r="AF175" i="29"/>
  <c r="AA175" i="29"/>
  <c r="Y175" i="29"/>
  <c r="W175" i="29"/>
  <c r="U175" i="29"/>
  <c r="S175" i="29"/>
  <c r="S182" i="29" s="1"/>
  <c r="I174" i="29"/>
  <c r="AD175" i="29" s="1"/>
  <c r="H174" i="29"/>
  <c r="B174" i="29"/>
  <c r="AF170" i="29"/>
  <c r="U170" i="29"/>
  <c r="AF168" i="29"/>
  <c r="AD168" i="29"/>
  <c r="AD170" i="29" s="1"/>
  <c r="U168" i="29"/>
  <c r="S168" i="29"/>
  <c r="S170" i="29" s="1"/>
  <c r="AH167" i="29"/>
  <c r="Y167" i="29"/>
  <c r="AJ166" i="29"/>
  <c r="AH166" i="29"/>
  <c r="AF166" i="29"/>
  <c r="Y166" i="29"/>
  <c r="W166" i="29"/>
  <c r="U166" i="29"/>
  <c r="AJ165" i="29"/>
  <c r="AH165" i="29"/>
  <c r="AF165" i="29"/>
  <c r="Y165" i="29"/>
  <c r="W165" i="29"/>
  <c r="U165" i="29"/>
  <c r="AH163" i="29"/>
  <c r="AF163" i="29"/>
  <c r="Y163" i="29"/>
  <c r="W163" i="29"/>
  <c r="AJ162" i="29"/>
  <c r="AH162" i="29"/>
  <c r="AF162" i="29"/>
  <c r="Y162" i="29"/>
  <c r="W162" i="29"/>
  <c r="U162" i="29"/>
  <c r="H162" i="29"/>
  <c r="AF167" i="29" s="1"/>
  <c r="AF171" i="29" s="1"/>
  <c r="B162" i="29"/>
  <c r="W167" i="29" s="1"/>
  <c r="AJ161" i="29"/>
  <c r="AH161" i="29"/>
  <c r="AF161" i="29"/>
  <c r="Y161" i="29"/>
  <c r="W161" i="29"/>
  <c r="U161" i="29"/>
  <c r="AJ160" i="29"/>
  <c r="AH160" i="29"/>
  <c r="AF160" i="29"/>
  <c r="Y160" i="29"/>
  <c r="Y171" i="29" s="1"/>
  <c r="W160" i="29"/>
  <c r="W171" i="29" s="1"/>
  <c r="U160" i="29"/>
  <c r="AL159" i="29"/>
  <c r="AJ159" i="29"/>
  <c r="AD159" i="29"/>
  <c r="AD165" i="29" s="1"/>
  <c r="AA159" i="29"/>
  <c r="Y159" i="29"/>
  <c r="W159" i="29"/>
  <c r="U159" i="29"/>
  <c r="S159" i="29"/>
  <c r="S166" i="29" s="1"/>
  <c r="I158" i="29"/>
  <c r="AH159" i="29" s="1"/>
  <c r="B158" i="29"/>
  <c r="AD152" i="29"/>
  <c r="AL143" i="29" s="1"/>
  <c r="S152" i="29"/>
  <c r="S154" i="29" s="1"/>
  <c r="W151" i="29"/>
  <c r="AJ150" i="29"/>
  <c r="AH150" i="29"/>
  <c r="AF150" i="29"/>
  <c r="Y150" i="29"/>
  <c r="W150" i="29"/>
  <c r="U150" i="29"/>
  <c r="AJ149" i="29"/>
  <c r="AH149" i="29"/>
  <c r="AF149" i="29"/>
  <c r="Y149" i="29"/>
  <c r="W149" i="29"/>
  <c r="U149" i="29"/>
  <c r="W147" i="29"/>
  <c r="AJ146" i="29"/>
  <c r="AH146" i="29"/>
  <c r="AF146" i="29"/>
  <c r="Y146" i="29"/>
  <c r="W146" i="29"/>
  <c r="U146" i="29"/>
  <c r="S146" i="29"/>
  <c r="H146" i="29"/>
  <c r="AF151" i="29" s="1"/>
  <c r="B146" i="29"/>
  <c r="Y152" i="29" s="1"/>
  <c r="Y154" i="29" s="1"/>
  <c r="AJ145" i="29"/>
  <c r="AH145" i="29"/>
  <c r="AF145" i="29"/>
  <c r="Y145" i="29"/>
  <c r="W145" i="29"/>
  <c r="U145" i="29"/>
  <c r="S145" i="29"/>
  <c r="AJ144" i="29"/>
  <c r="AH144" i="29"/>
  <c r="AF144" i="29"/>
  <c r="Y144" i="29"/>
  <c r="W144" i="29"/>
  <c r="U144" i="29"/>
  <c r="S144" i="29"/>
  <c r="Y143" i="29"/>
  <c r="W143" i="29"/>
  <c r="U143" i="29"/>
  <c r="S143" i="29"/>
  <c r="S149" i="29" s="1"/>
  <c r="I142" i="29"/>
  <c r="B142" i="29"/>
  <c r="AH139" i="29"/>
  <c r="AH137" i="29"/>
  <c r="AH136" i="29"/>
  <c r="AL128" i="29" s="1"/>
  <c r="AF136" i="29"/>
  <c r="AF138" i="29" s="1"/>
  <c r="AD136" i="29"/>
  <c r="AD138" i="29" s="1"/>
  <c r="S136" i="29"/>
  <c r="S138" i="29" s="1"/>
  <c r="AJ135" i="29"/>
  <c r="AH135" i="29"/>
  <c r="AF135" i="29"/>
  <c r="AJ134" i="29"/>
  <c r="AH134" i="29"/>
  <c r="AF134" i="29"/>
  <c r="Y134" i="29"/>
  <c r="W134" i="29"/>
  <c r="U134" i="29"/>
  <c r="AJ133" i="29"/>
  <c r="AH133" i="29"/>
  <c r="AF133" i="29"/>
  <c r="Y133" i="29"/>
  <c r="W133" i="29"/>
  <c r="U133" i="29"/>
  <c r="S133" i="29"/>
  <c r="S135" i="29" s="1"/>
  <c r="AJ131" i="29"/>
  <c r="AH131" i="29"/>
  <c r="AF131" i="29"/>
  <c r="AJ130" i="29"/>
  <c r="AH130" i="29"/>
  <c r="AF130" i="29"/>
  <c r="Y130" i="29"/>
  <c r="W130" i="29"/>
  <c r="U130" i="29"/>
  <c r="H130" i="29"/>
  <c r="AJ136" i="29" s="1"/>
  <c r="AJ138" i="29" s="1"/>
  <c r="B130" i="29"/>
  <c r="AJ129" i="29"/>
  <c r="AH129" i="29"/>
  <c r="AF129" i="29"/>
  <c r="Y129" i="29"/>
  <c r="W129" i="29"/>
  <c r="U129" i="29"/>
  <c r="AJ128" i="29"/>
  <c r="AJ139" i="29" s="1"/>
  <c r="AH128" i="29"/>
  <c r="AF128" i="29"/>
  <c r="Y128" i="29"/>
  <c r="W128" i="29"/>
  <c r="U128" i="29"/>
  <c r="AL127" i="29"/>
  <c r="AJ127" i="29"/>
  <c r="AF127" i="29"/>
  <c r="AD127" i="29"/>
  <c r="AD134" i="29" s="1"/>
  <c r="AA127" i="29"/>
  <c r="Y127" i="29"/>
  <c r="W127" i="29"/>
  <c r="U127" i="29"/>
  <c r="S127" i="29"/>
  <c r="S134" i="29" s="1"/>
  <c r="I126" i="29"/>
  <c r="AH127" i="29" s="1"/>
  <c r="H126" i="29"/>
  <c r="B126" i="29"/>
  <c r="AF123" i="29"/>
  <c r="AF121" i="29"/>
  <c r="AF120" i="29"/>
  <c r="AD120" i="29"/>
  <c r="AD122" i="29" s="1"/>
  <c r="U120" i="29"/>
  <c r="U122" i="29" s="1"/>
  <c r="S120" i="29"/>
  <c r="S122" i="29" s="1"/>
  <c r="AH119" i="29"/>
  <c r="AF119" i="29"/>
  <c r="Y119" i="29"/>
  <c r="W119" i="29"/>
  <c r="U119" i="29"/>
  <c r="AJ118" i="29"/>
  <c r="AH118" i="29"/>
  <c r="AF118" i="29"/>
  <c r="Y118" i="29"/>
  <c r="W118" i="29"/>
  <c r="U118" i="29"/>
  <c r="AJ117" i="29"/>
  <c r="AH117" i="29"/>
  <c r="AF117" i="29"/>
  <c r="Y117" i="29"/>
  <c r="W117" i="29"/>
  <c r="U117" i="29"/>
  <c r="AH115" i="29"/>
  <c r="AF115" i="29"/>
  <c r="Y115" i="29"/>
  <c r="W115" i="29"/>
  <c r="U115" i="29"/>
  <c r="AJ114" i="29"/>
  <c r="AH114" i="29"/>
  <c r="AF114" i="29"/>
  <c r="Y114" i="29"/>
  <c r="W114" i="29"/>
  <c r="U114" i="29"/>
  <c r="H114" i="29"/>
  <c r="AJ120" i="29" s="1"/>
  <c r="AJ122" i="29" s="1"/>
  <c r="B114" i="29"/>
  <c r="Y120" i="29" s="1"/>
  <c r="Y122" i="29" s="1"/>
  <c r="AJ113" i="29"/>
  <c r="AH113" i="29"/>
  <c r="AF113" i="29"/>
  <c r="Y113" i="29"/>
  <c r="W113" i="29"/>
  <c r="U113" i="29"/>
  <c r="AJ112" i="29"/>
  <c r="AH112" i="29"/>
  <c r="AF112" i="29"/>
  <c r="Y112" i="29"/>
  <c r="W112" i="29"/>
  <c r="W123" i="29" s="1"/>
  <c r="U112" i="29"/>
  <c r="U123" i="29" s="1"/>
  <c r="AL111" i="29"/>
  <c r="AJ111" i="29"/>
  <c r="AD111" i="29"/>
  <c r="AD117" i="29" s="1"/>
  <c r="AA111" i="29"/>
  <c r="Y111" i="29"/>
  <c r="W111" i="29"/>
  <c r="U111" i="29"/>
  <c r="S111" i="29"/>
  <c r="S118" i="29" s="1"/>
  <c r="I110" i="29"/>
  <c r="AH111" i="29" s="1"/>
  <c r="B110" i="29"/>
  <c r="AD104" i="29"/>
  <c r="AL95" i="29" s="1"/>
  <c r="Y104" i="29"/>
  <c r="Y106" i="29" s="1"/>
  <c r="S104" i="29"/>
  <c r="AA95" i="29" s="1"/>
  <c r="AF103" i="29"/>
  <c r="W103" i="29"/>
  <c r="U103" i="29"/>
  <c r="AJ102" i="29"/>
  <c r="AH102" i="29"/>
  <c r="AF102" i="29"/>
  <c r="Y102" i="29"/>
  <c r="W102" i="29"/>
  <c r="U102" i="29"/>
  <c r="S102" i="29"/>
  <c r="AJ101" i="29"/>
  <c r="AH101" i="29"/>
  <c r="AF101" i="29"/>
  <c r="Y101" i="29"/>
  <c r="W101" i="29"/>
  <c r="U101" i="29"/>
  <c r="AF99" i="29"/>
  <c r="W99" i="29"/>
  <c r="U99" i="29"/>
  <c r="AJ98" i="29"/>
  <c r="AH98" i="29"/>
  <c r="AF98" i="29"/>
  <c r="Y98" i="29"/>
  <c r="W98" i="29"/>
  <c r="U98" i="29"/>
  <c r="H98" i="29"/>
  <c r="AJ104" i="29" s="1"/>
  <c r="AJ106" i="29" s="1"/>
  <c r="B98" i="29"/>
  <c r="W104" i="29" s="1"/>
  <c r="W106" i="29" s="1"/>
  <c r="AJ97" i="29"/>
  <c r="AH97" i="29"/>
  <c r="AF97" i="29"/>
  <c r="Y97" i="29"/>
  <c r="W97" i="29"/>
  <c r="U97" i="29"/>
  <c r="S97" i="29"/>
  <c r="AJ96" i="29"/>
  <c r="AH96" i="29"/>
  <c r="AF96" i="29"/>
  <c r="Y96" i="29"/>
  <c r="W96" i="29"/>
  <c r="U96" i="29"/>
  <c r="U107" i="29" s="1"/>
  <c r="S96" i="29"/>
  <c r="AA101" i="29" s="1"/>
  <c r="AJ95" i="29"/>
  <c r="Y95" i="29"/>
  <c r="W95" i="29"/>
  <c r="U95" i="29"/>
  <c r="S95" i="29"/>
  <c r="S101" i="29" s="1"/>
  <c r="I94" i="29"/>
  <c r="AH95" i="29" s="1"/>
  <c r="B94" i="29"/>
  <c r="Y90" i="29"/>
  <c r="AJ88" i="29"/>
  <c r="AJ90" i="29" s="1"/>
  <c r="AD88" i="29"/>
  <c r="AD90" i="29" s="1"/>
  <c r="Y88" i="29"/>
  <c r="S88" i="29"/>
  <c r="S90" i="29" s="1"/>
  <c r="U87" i="29"/>
  <c r="AJ86" i="29"/>
  <c r="AH86" i="29"/>
  <c r="AF86" i="29"/>
  <c r="Y86" i="29"/>
  <c r="W86" i="29"/>
  <c r="U86" i="29"/>
  <c r="AJ85" i="29"/>
  <c r="AH85" i="29"/>
  <c r="AF85" i="29"/>
  <c r="Y85" i="29"/>
  <c r="W85" i="29"/>
  <c r="U85" i="29"/>
  <c r="S85" i="29"/>
  <c r="U83" i="29"/>
  <c r="AJ82" i="29"/>
  <c r="AH82" i="29"/>
  <c r="AF82" i="29"/>
  <c r="Y82" i="29"/>
  <c r="W82" i="29"/>
  <c r="U82" i="29"/>
  <c r="H82" i="29"/>
  <c r="B82" i="29"/>
  <c r="W88" i="29" s="1"/>
  <c r="W90" i="29" s="1"/>
  <c r="AJ81" i="29"/>
  <c r="AH81" i="29"/>
  <c r="AF81" i="29"/>
  <c r="Y81" i="29"/>
  <c r="W81" i="29"/>
  <c r="U81" i="29"/>
  <c r="AJ80" i="29"/>
  <c r="AH80" i="29"/>
  <c r="AF80" i="29"/>
  <c r="Y80" i="29"/>
  <c r="W80" i="29"/>
  <c r="U80" i="29"/>
  <c r="U91" i="29" s="1"/>
  <c r="AL79" i="29"/>
  <c r="AH79" i="29"/>
  <c r="AA79" i="29"/>
  <c r="Y79" i="29"/>
  <c r="W79" i="29"/>
  <c r="U79" i="29"/>
  <c r="S79" i="29"/>
  <c r="S86" i="29" s="1"/>
  <c r="I78" i="29"/>
  <c r="B78" i="29"/>
  <c r="AH75" i="29"/>
  <c r="AH73" i="29"/>
  <c r="AH72" i="29"/>
  <c r="AL64" i="29" s="1"/>
  <c r="AF72" i="29"/>
  <c r="AF74" i="29" s="1"/>
  <c r="AD72" i="29"/>
  <c r="AD74" i="29" s="1"/>
  <c r="S72" i="29"/>
  <c r="S74" i="29" s="1"/>
  <c r="AJ71" i="29"/>
  <c r="AH71" i="29"/>
  <c r="AF71" i="29"/>
  <c r="S71" i="29"/>
  <c r="AJ70" i="29"/>
  <c r="AH70" i="29"/>
  <c r="AF70" i="29"/>
  <c r="Y70" i="29"/>
  <c r="W70" i="29"/>
  <c r="U70" i="29"/>
  <c r="AJ69" i="29"/>
  <c r="AH69" i="29"/>
  <c r="AF69" i="29"/>
  <c r="Y69" i="29"/>
  <c r="W69" i="29"/>
  <c r="U69" i="29"/>
  <c r="S69" i="29"/>
  <c r="AJ67" i="29"/>
  <c r="AH67" i="29"/>
  <c r="AF67" i="29"/>
  <c r="AJ66" i="29"/>
  <c r="AH66" i="29"/>
  <c r="AF66" i="29"/>
  <c r="Y66" i="29"/>
  <c r="W66" i="29"/>
  <c r="U66" i="29"/>
  <c r="H66" i="29"/>
  <c r="AJ72" i="29" s="1"/>
  <c r="AJ74" i="29" s="1"/>
  <c r="B66" i="29"/>
  <c r="AJ65" i="29"/>
  <c r="AH65" i="29"/>
  <c r="AF65" i="29"/>
  <c r="Y65" i="29"/>
  <c r="W65" i="29"/>
  <c r="U65" i="29"/>
  <c r="AJ64" i="29"/>
  <c r="AH64" i="29"/>
  <c r="AF64" i="29"/>
  <c r="Y64" i="29"/>
  <c r="W64" i="29"/>
  <c r="U64" i="29"/>
  <c r="AL63" i="29"/>
  <c r="AJ63" i="29"/>
  <c r="AF63" i="29"/>
  <c r="AD63" i="29"/>
  <c r="AD70" i="29" s="1"/>
  <c r="AA63" i="29"/>
  <c r="Y63" i="29"/>
  <c r="W63" i="29"/>
  <c r="U63" i="29"/>
  <c r="S63" i="29"/>
  <c r="S70" i="29" s="1"/>
  <c r="I62" i="29"/>
  <c r="AH63" i="29" s="1"/>
  <c r="H62" i="29"/>
  <c r="B62" i="29"/>
  <c r="AF59" i="29"/>
  <c r="AF57" i="29"/>
  <c r="AF56" i="29"/>
  <c r="AD56" i="29"/>
  <c r="AD58" i="29" s="1"/>
  <c r="U56" i="29"/>
  <c r="S56" i="29"/>
  <c r="S58" i="29" s="1"/>
  <c r="AH55" i="29"/>
  <c r="AF55" i="29"/>
  <c r="Y55" i="29"/>
  <c r="W55" i="29"/>
  <c r="AJ54" i="29"/>
  <c r="AH54" i="29"/>
  <c r="AF54" i="29"/>
  <c r="Y54" i="29"/>
  <c r="W54" i="29"/>
  <c r="U54" i="29"/>
  <c r="AJ53" i="29"/>
  <c r="AH53" i="29"/>
  <c r="AF53" i="29"/>
  <c r="Y53" i="29"/>
  <c r="W53" i="29"/>
  <c r="U53" i="29"/>
  <c r="AH51" i="29"/>
  <c r="AF51" i="29"/>
  <c r="Y51" i="29"/>
  <c r="W51" i="29"/>
  <c r="U51" i="29"/>
  <c r="AJ50" i="29"/>
  <c r="AH50" i="29"/>
  <c r="AF50" i="29"/>
  <c r="Y50" i="29"/>
  <c r="W50" i="29"/>
  <c r="U50" i="29"/>
  <c r="H50" i="29"/>
  <c r="AJ56" i="29" s="1"/>
  <c r="AJ58" i="29" s="1"/>
  <c r="B50" i="29"/>
  <c r="Y56" i="29" s="1"/>
  <c r="Y58" i="29" s="1"/>
  <c r="AJ49" i="29"/>
  <c r="AH49" i="29"/>
  <c r="AF49" i="29"/>
  <c r="Y49" i="29"/>
  <c r="W49" i="29"/>
  <c r="U49" i="29"/>
  <c r="AJ48" i="29"/>
  <c r="AH48" i="29"/>
  <c r="AH59" i="29" s="1"/>
  <c r="AF48" i="29"/>
  <c r="Y48" i="29"/>
  <c r="Y59" i="29" s="1"/>
  <c r="W48" i="29"/>
  <c r="W59" i="29" s="1"/>
  <c r="U48" i="29"/>
  <c r="AL47" i="29"/>
  <c r="AJ47" i="29"/>
  <c r="AD47" i="29"/>
  <c r="AD53" i="29" s="1"/>
  <c r="AA47" i="29"/>
  <c r="Y47" i="29"/>
  <c r="W47" i="29"/>
  <c r="U47" i="29"/>
  <c r="S47" i="29"/>
  <c r="S54" i="29" s="1"/>
  <c r="I46" i="29"/>
  <c r="AH47" i="29" s="1"/>
  <c r="B46" i="29"/>
  <c r="S42" i="29"/>
  <c r="AD40" i="29"/>
  <c r="AL31" i="29" s="1"/>
  <c r="Y40" i="29"/>
  <c r="Y42" i="29" s="1"/>
  <c r="S40" i="29"/>
  <c r="AF39" i="29"/>
  <c r="W39" i="29"/>
  <c r="U39" i="29"/>
  <c r="AJ38" i="29"/>
  <c r="AH38" i="29"/>
  <c r="AF38" i="29"/>
  <c r="Y38" i="29"/>
  <c r="W38" i="29"/>
  <c r="U38" i="29"/>
  <c r="S38" i="29"/>
  <c r="AJ37" i="29"/>
  <c r="AH37" i="29"/>
  <c r="AF37" i="29"/>
  <c r="Y37" i="29"/>
  <c r="W37" i="29"/>
  <c r="U37" i="29"/>
  <c r="AF35" i="29"/>
  <c r="W35" i="29"/>
  <c r="U35" i="29"/>
  <c r="AJ34" i="29"/>
  <c r="AH34" i="29"/>
  <c r="AF34" i="29"/>
  <c r="Y34" i="29"/>
  <c r="W34" i="29"/>
  <c r="U34" i="29"/>
  <c r="H34" i="29"/>
  <c r="AJ40" i="29" s="1"/>
  <c r="AJ42" i="29" s="1"/>
  <c r="B34" i="29"/>
  <c r="W40" i="29" s="1"/>
  <c r="W42" i="29" s="1"/>
  <c r="AJ33" i="29"/>
  <c r="AH33" i="29"/>
  <c r="AF33" i="29"/>
  <c r="Y33" i="29"/>
  <c r="W33" i="29"/>
  <c r="U33" i="29"/>
  <c r="S33" i="29"/>
  <c r="AJ32" i="29"/>
  <c r="AH32" i="29"/>
  <c r="AF32" i="29"/>
  <c r="Y32" i="29"/>
  <c r="W32" i="29"/>
  <c r="U32" i="29"/>
  <c r="U43" i="29" s="1"/>
  <c r="S32" i="29"/>
  <c r="AA37" i="29" s="1"/>
  <c r="AJ31" i="29"/>
  <c r="AA31" i="29"/>
  <c r="Y31" i="29"/>
  <c r="W31" i="29"/>
  <c r="U31" i="29"/>
  <c r="S31" i="29"/>
  <c r="S37" i="29" s="1"/>
  <c r="I30" i="29"/>
  <c r="AH31" i="29" s="1"/>
  <c r="B30" i="29"/>
  <c r="AH24" i="29"/>
  <c r="AH26" i="29" s="1"/>
  <c r="AD24" i="29"/>
  <c r="AD26" i="29" s="1"/>
  <c r="Y24" i="29"/>
  <c r="Y26" i="29" s="1"/>
  <c r="S24" i="29"/>
  <c r="S26" i="29" s="1"/>
  <c r="AJ23" i="29"/>
  <c r="U23" i="29"/>
  <c r="AJ22" i="29"/>
  <c r="AH22" i="29"/>
  <c r="AF22" i="29"/>
  <c r="Y22" i="29"/>
  <c r="W22" i="29"/>
  <c r="U22" i="29"/>
  <c r="AJ21" i="29"/>
  <c r="AH21" i="29"/>
  <c r="AF21" i="29"/>
  <c r="Y21" i="29"/>
  <c r="W21" i="29"/>
  <c r="U21" i="29"/>
  <c r="S21" i="29"/>
  <c r="S23" i="29" s="1"/>
  <c r="AJ19" i="29"/>
  <c r="AJ27" i="29" s="1"/>
  <c r="AJ18" i="29"/>
  <c r="AH18" i="29"/>
  <c r="AF18" i="29"/>
  <c r="Y18" i="29"/>
  <c r="W18" i="29"/>
  <c r="U18" i="29"/>
  <c r="H18" i="29"/>
  <c r="B18" i="29"/>
  <c r="AJ17" i="29"/>
  <c r="AH17" i="29"/>
  <c r="AF17" i="29"/>
  <c r="Y17" i="29"/>
  <c r="W17" i="29"/>
  <c r="U17" i="29"/>
  <c r="AJ16" i="29"/>
  <c r="AH16" i="29"/>
  <c r="AF16" i="29"/>
  <c r="Y16" i="29"/>
  <c r="W16" i="29"/>
  <c r="U16" i="29"/>
  <c r="AL15" i="29"/>
  <c r="AH15" i="29"/>
  <c r="AA15" i="29"/>
  <c r="Y15" i="29"/>
  <c r="W15" i="29"/>
  <c r="U15" i="29"/>
  <c r="S15" i="29"/>
  <c r="S22" i="29" s="1"/>
  <c r="I14" i="29"/>
  <c r="H14" i="29"/>
  <c r="B14" i="29"/>
  <c r="S506" i="28"/>
  <c r="AH504" i="28"/>
  <c r="AH506" i="28" s="1"/>
  <c r="AF504" i="28"/>
  <c r="AL496" i="28" s="1"/>
  <c r="AL497" i="28" s="1"/>
  <c r="P494" i="28" s="1"/>
  <c r="AD504" i="28"/>
  <c r="AD506" i="28" s="1"/>
  <c r="U504" i="28"/>
  <c r="U506" i="28" s="1"/>
  <c r="S504" i="28"/>
  <c r="AA495" i="28" s="1"/>
  <c r="AJ503" i="28"/>
  <c r="AH503" i="28"/>
  <c r="AF503" i="28"/>
  <c r="AJ502" i="28"/>
  <c r="AH502" i="28"/>
  <c r="AF502" i="28"/>
  <c r="Y502" i="28"/>
  <c r="W502" i="28"/>
  <c r="U502" i="28"/>
  <c r="AJ501" i="28"/>
  <c r="AH501" i="28"/>
  <c r="AF501" i="28"/>
  <c r="Y501" i="28"/>
  <c r="W501" i="28"/>
  <c r="U501" i="28"/>
  <c r="AJ499" i="28"/>
  <c r="AH499" i="28"/>
  <c r="AH507" i="28" s="1"/>
  <c r="AF499" i="28"/>
  <c r="Y499" i="28"/>
  <c r="AJ498" i="28"/>
  <c r="AH498" i="28"/>
  <c r="AF498" i="28"/>
  <c r="Y498" i="28"/>
  <c r="W498" i="28"/>
  <c r="U498" i="28"/>
  <c r="S498" i="28"/>
  <c r="H498" i="28"/>
  <c r="AJ504" i="28" s="1"/>
  <c r="AJ506" i="28" s="1"/>
  <c r="B498" i="28"/>
  <c r="AJ497" i="28"/>
  <c r="AH497" i="28"/>
  <c r="AF497" i="28"/>
  <c r="Y497" i="28"/>
  <c r="W497" i="28"/>
  <c r="U497" i="28"/>
  <c r="S497" i="28"/>
  <c r="S499" i="28" s="1"/>
  <c r="AJ496" i="28"/>
  <c r="AH496" i="28"/>
  <c r="AF496" i="28"/>
  <c r="AF507" i="28" s="1"/>
  <c r="Y496" i="28"/>
  <c r="W496" i="28"/>
  <c r="U496" i="28"/>
  <c r="S496" i="28"/>
  <c r="AA501" i="28" s="1"/>
  <c r="AL495" i="28"/>
  <c r="AJ495" i="28"/>
  <c r="AF495" i="28"/>
  <c r="AD495" i="28"/>
  <c r="AD502" i="28" s="1"/>
  <c r="Y495" i="28"/>
  <c r="W495" i="28"/>
  <c r="U495" i="28"/>
  <c r="S495" i="28"/>
  <c r="S502" i="28" s="1"/>
  <c r="I494" i="28"/>
  <c r="AH495" i="28" s="1"/>
  <c r="H494" i="28"/>
  <c r="B494" i="28"/>
  <c r="U491" i="28"/>
  <c r="U489" i="28"/>
  <c r="AD488" i="28"/>
  <c r="Y488" i="28"/>
  <c r="Y490" i="28" s="1"/>
  <c r="U488" i="28"/>
  <c r="U490" i="28" s="1"/>
  <c r="S488" i="28"/>
  <c r="S490" i="28" s="1"/>
  <c r="AA483" i="28" s="1"/>
  <c r="Y487" i="28"/>
  <c r="W487" i="28"/>
  <c r="U487" i="28"/>
  <c r="AJ486" i="28"/>
  <c r="AH486" i="28"/>
  <c r="AF486" i="28"/>
  <c r="Y486" i="28"/>
  <c r="W486" i="28"/>
  <c r="U486" i="28"/>
  <c r="AJ485" i="28"/>
  <c r="AH485" i="28"/>
  <c r="AF485" i="28"/>
  <c r="Y485" i="28"/>
  <c r="W485" i="28"/>
  <c r="U485" i="28"/>
  <c r="Y483" i="28"/>
  <c r="W483" i="28"/>
  <c r="U483" i="28"/>
  <c r="AJ482" i="28"/>
  <c r="AH482" i="28"/>
  <c r="AF482" i="28"/>
  <c r="Y482" i="28"/>
  <c r="W482" i="28"/>
  <c r="U482" i="28"/>
  <c r="H482" i="28"/>
  <c r="AF488" i="28" s="1"/>
  <c r="B482" i="28"/>
  <c r="W488" i="28" s="1"/>
  <c r="W490" i="28" s="1"/>
  <c r="AJ481" i="28"/>
  <c r="AH481" i="28"/>
  <c r="AF481" i="28"/>
  <c r="Y481" i="28"/>
  <c r="W481" i="28"/>
  <c r="U481" i="28"/>
  <c r="AJ480" i="28"/>
  <c r="AH480" i="28"/>
  <c r="AF480" i="28"/>
  <c r="AA480" i="28"/>
  <c r="Y480" i="28"/>
  <c r="Y489" i="28" s="1"/>
  <c r="W480" i="28"/>
  <c r="U480" i="28"/>
  <c r="AA479" i="28"/>
  <c r="AA481" i="28" s="1"/>
  <c r="Y479" i="28"/>
  <c r="W479" i="28"/>
  <c r="U479" i="28"/>
  <c r="S479" i="28"/>
  <c r="N478" i="28"/>
  <c r="I478" i="28"/>
  <c r="AD479" i="28" s="1"/>
  <c r="B478" i="28"/>
  <c r="W474" i="28"/>
  <c r="AJ472" i="28"/>
  <c r="AJ474" i="28" s="1"/>
  <c r="AD472" i="28"/>
  <c r="AL463" i="28" s="1"/>
  <c r="Y472" i="28"/>
  <c r="Y474" i="28" s="1"/>
  <c r="W472" i="28"/>
  <c r="S472" i="28"/>
  <c r="S474" i="28" s="1"/>
  <c r="AJ471" i="28"/>
  <c r="AF471" i="28"/>
  <c r="W471" i="28"/>
  <c r="U471" i="28"/>
  <c r="AJ470" i="28"/>
  <c r="AH470" i="28"/>
  <c r="AF470" i="28"/>
  <c r="Y470" i="28"/>
  <c r="W470" i="28"/>
  <c r="U470" i="28"/>
  <c r="S470" i="28"/>
  <c r="AJ469" i="28"/>
  <c r="AH469" i="28"/>
  <c r="AF469" i="28"/>
  <c r="Y469" i="28"/>
  <c r="W469" i="28"/>
  <c r="U469" i="28"/>
  <c r="S469" i="28"/>
  <c r="S471" i="28" s="1"/>
  <c r="AF467" i="28"/>
  <c r="U467" i="28"/>
  <c r="AJ466" i="28"/>
  <c r="AH466" i="28"/>
  <c r="AF466" i="28"/>
  <c r="Y466" i="28"/>
  <c r="W466" i="28"/>
  <c r="U466" i="28"/>
  <c r="S466" i="28"/>
  <c r="S467" i="28" s="1"/>
  <c r="H466" i="28"/>
  <c r="AJ467" i="28" s="1"/>
  <c r="B466" i="28"/>
  <c r="AJ465" i="28"/>
  <c r="AH465" i="28"/>
  <c r="AF465" i="28"/>
  <c r="Y465" i="28"/>
  <c r="W465" i="28"/>
  <c r="U465" i="28"/>
  <c r="AJ464" i="28"/>
  <c r="AJ475" i="28" s="1"/>
  <c r="AH464" i="28"/>
  <c r="AF464" i="28"/>
  <c r="Y464" i="28"/>
  <c r="W464" i="28"/>
  <c r="U464" i="28"/>
  <c r="S464" i="28"/>
  <c r="AJ463" i="28"/>
  <c r="AH463" i="28"/>
  <c r="AF463" i="28"/>
  <c r="Y463" i="28"/>
  <c r="W463" i="28"/>
  <c r="U463" i="28"/>
  <c r="S463" i="28"/>
  <c r="S465" i="28" s="1"/>
  <c r="I462" i="28"/>
  <c r="AD463" i="28" s="1"/>
  <c r="H462" i="28"/>
  <c r="B462" i="28"/>
  <c r="AJ458" i="28"/>
  <c r="AJ456" i="28"/>
  <c r="AH456" i="28"/>
  <c r="AH458" i="28" s="1"/>
  <c r="AF456" i="28"/>
  <c r="AF458" i="28" s="1"/>
  <c r="AD456" i="28"/>
  <c r="AD458" i="28" s="1"/>
  <c r="S456" i="28"/>
  <c r="S458" i="28" s="1"/>
  <c r="AJ455" i="28"/>
  <c r="AH455" i="28"/>
  <c r="AJ454" i="28"/>
  <c r="AH454" i="28"/>
  <c r="AF454" i="28"/>
  <c r="Y454" i="28"/>
  <c r="W454" i="28"/>
  <c r="U454" i="28"/>
  <c r="AJ453" i="28"/>
  <c r="AH453" i="28"/>
  <c r="AF453" i="28"/>
  <c r="Y453" i="28"/>
  <c r="W453" i="28"/>
  <c r="U453" i="28"/>
  <c r="S453" i="28"/>
  <c r="AJ451" i="28"/>
  <c r="AH451" i="28"/>
  <c r="AJ450" i="28"/>
  <c r="AH450" i="28"/>
  <c r="AF450" i="28"/>
  <c r="Y450" i="28"/>
  <c r="W450" i="28"/>
  <c r="U450" i="28"/>
  <c r="H450" i="28"/>
  <c r="B450" i="28"/>
  <c r="AJ449" i="28"/>
  <c r="AH449" i="28"/>
  <c r="AF449" i="28"/>
  <c r="Y449" i="28"/>
  <c r="W449" i="28"/>
  <c r="U449" i="28"/>
  <c r="AJ448" i="28"/>
  <c r="AH448" i="28"/>
  <c r="AF448" i="28"/>
  <c r="Y448" i="28"/>
  <c r="W448" i="28"/>
  <c r="U448" i="28"/>
  <c r="AL447" i="28"/>
  <c r="AD447" i="28"/>
  <c r="AA447" i="28"/>
  <c r="Y447" i="28"/>
  <c r="W447" i="28"/>
  <c r="U447" i="28"/>
  <c r="S447" i="28"/>
  <c r="I446" i="28"/>
  <c r="AH447" i="28" s="1"/>
  <c r="B446" i="28"/>
  <c r="AD440" i="28"/>
  <c r="AL431" i="28" s="1"/>
  <c r="Y440" i="28"/>
  <c r="Y442" i="28" s="1"/>
  <c r="S440" i="28"/>
  <c r="S442" i="28" s="1"/>
  <c r="AJ439" i="28"/>
  <c r="W439" i="28"/>
  <c r="AJ438" i="28"/>
  <c r="AH438" i="28"/>
  <c r="AF438" i="28"/>
  <c r="Y438" i="28"/>
  <c r="W438" i="28"/>
  <c r="U438" i="28"/>
  <c r="AJ437" i="28"/>
  <c r="AH437" i="28"/>
  <c r="AF437" i="28"/>
  <c r="AA437" i="28"/>
  <c r="Y437" i="28"/>
  <c r="W437" i="28"/>
  <c r="U437" i="28"/>
  <c r="S437" i="28"/>
  <c r="AF435" i="28"/>
  <c r="U435" i="28"/>
  <c r="AJ434" i="28"/>
  <c r="AH434" i="28"/>
  <c r="AF434" i="28"/>
  <c r="Y434" i="28"/>
  <c r="W434" i="28"/>
  <c r="U434" i="28"/>
  <c r="H434" i="28"/>
  <c r="AJ435" i="28" s="1"/>
  <c r="B434" i="28"/>
  <c r="AJ433" i="28"/>
  <c r="AH433" i="28"/>
  <c r="AF433" i="28"/>
  <c r="Y433" i="28"/>
  <c r="W433" i="28"/>
  <c r="U433" i="28"/>
  <c r="AJ432" i="28"/>
  <c r="AJ443" i="28" s="1"/>
  <c r="AH432" i="28"/>
  <c r="AF432" i="28"/>
  <c r="Y432" i="28"/>
  <c r="W432" i="28"/>
  <c r="U432" i="28"/>
  <c r="S432" i="28"/>
  <c r="AJ431" i="28"/>
  <c r="AH431" i="28"/>
  <c r="AF431" i="28"/>
  <c r="AA431" i="28"/>
  <c r="Y431" i="28"/>
  <c r="W431" i="28"/>
  <c r="U431" i="28"/>
  <c r="S431" i="28"/>
  <c r="S434" i="28" s="1"/>
  <c r="I430" i="28"/>
  <c r="AD431" i="28" s="1"/>
  <c r="H430" i="28"/>
  <c r="B430" i="28"/>
  <c r="AF426" i="28"/>
  <c r="AF424" i="28"/>
  <c r="AD424" i="28"/>
  <c r="AD426" i="28" s="1"/>
  <c r="U424" i="28"/>
  <c r="S424" i="28"/>
  <c r="S426" i="28" s="1"/>
  <c r="AH423" i="28"/>
  <c r="Y423" i="28"/>
  <c r="W423" i="28"/>
  <c r="AJ422" i="28"/>
  <c r="AH422" i="28"/>
  <c r="AF422" i="28"/>
  <c r="Y422" i="28"/>
  <c r="W422" i="28"/>
  <c r="U422" i="28"/>
  <c r="AJ421" i="28"/>
  <c r="AH421" i="28"/>
  <c r="AF421" i="28"/>
  <c r="Y421" i="28"/>
  <c r="W421" i="28"/>
  <c r="U421" i="28"/>
  <c r="AH419" i="28"/>
  <c r="AF419" i="28"/>
  <c r="Y419" i="28"/>
  <c r="W419" i="28"/>
  <c r="AJ418" i="28"/>
  <c r="AH418" i="28"/>
  <c r="AF418" i="28"/>
  <c r="Y418" i="28"/>
  <c r="W418" i="28"/>
  <c r="U418" i="28"/>
  <c r="H418" i="28"/>
  <c r="AF423" i="28" s="1"/>
  <c r="AF427" i="28" s="1"/>
  <c r="B418" i="28"/>
  <c r="Y424" i="28" s="1"/>
  <c r="Y426" i="28" s="1"/>
  <c r="AJ417" i="28"/>
  <c r="AH417" i="28"/>
  <c r="AF417" i="28"/>
  <c r="AD417" i="28"/>
  <c r="Y417" i="28"/>
  <c r="W417" i="28"/>
  <c r="U417" i="28"/>
  <c r="AJ416" i="28"/>
  <c r="AH416" i="28"/>
  <c r="AF416" i="28"/>
  <c r="AD416" i="28"/>
  <c r="Y416" i="28"/>
  <c r="W416" i="28"/>
  <c r="W427" i="28" s="1"/>
  <c r="U416" i="28"/>
  <c r="AL415" i="28"/>
  <c r="AJ415" i="28"/>
  <c r="AD415" i="28"/>
  <c r="AD421" i="28" s="1"/>
  <c r="AA415" i="28"/>
  <c r="Y415" i="28"/>
  <c r="W415" i="28"/>
  <c r="U415" i="28"/>
  <c r="S415" i="28"/>
  <c r="S422" i="28" s="1"/>
  <c r="I414" i="28"/>
  <c r="AH415" i="28" s="1"/>
  <c r="B414" i="28"/>
  <c r="AD408" i="28"/>
  <c r="AL399" i="28" s="1"/>
  <c r="S408" i="28"/>
  <c r="S410" i="28" s="1"/>
  <c r="W407" i="28"/>
  <c r="AJ406" i="28"/>
  <c r="AH406" i="28"/>
  <c r="AF406" i="28"/>
  <c r="Y406" i="28"/>
  <c r="W406" i="28"/>
  <c r="U406" i="28"/>
  <c r="AJ405" i="28"/>
  <c r="AH405" i="28"/>
  <c r="AF405" i="28"/>
  <c r="Y405" i="28"/>
  <c r="W405" i="28"/>
  <c r="U405" i="28"/>
  <c r="AF403" i="28"/>
  <c r="W403" i="28"/>
  <c r="AJ402" i="28"/>
  <c r="AH402" i="28"/>
  <c r="AF402" i="28"/>
  <c r="Y402" i="28"/>
  <c r="W402" i="28"/>
  <c r="U402" i="28"/>
  <c r="H402" i="28"/>
  <c r="AF407" i="28" s="1"/>
  <c r="B402" i="28"/>
  <c r="Y408" i="28" s="1"/>
  <c r="Y410" i="28" s="1"/>
  <c r="AJ401" i="28"/>
  <c r="AH401" i="28"/>
  <c r="AF401" i="28"/>
  <c r="Y401" i="28"/>
  <c r="W401" i="28"/>
  <c r="U401" i="28"/>
  <c r="AJ400" i="28"/>
  <c r="AH400" i="28"/>
  <c r="AF400" i="28"/>
  <c r="Y400" i="28"/>
  <c r="W400" i="28"/>
  <c r="U400" i="28"/>
  <c r="AJ399" i="28"/>
  <c r="AF399" i="28"/>
  <c r="AD399" i="28"/>
  <c r="AA399" i="28"/>
  <c r="Y399" i="28"/>
  <c r="W399" i="28"/>
  <c r="U399" i="28"/>
  <c r="S399" i="28"/>
  <c r="I398" i="28"/>
  <c r="AH399" i="28" s="1"/>
  <c r="H398" i="28"/>
  <c r="B398" i="28"/>
  <c r="Y394" i="28"/>
  <c r="AJ392" i="28"/>
  <c r="AJ394" i="28" s="1"/>
  <c r="AD392" i="28"/>
  <c r="AD394" i="28" s="1"/>
  <c r="Y392" i="28"/>
  <c r="U392" i="28"/>
  <c r="U394" i="28" s="1"/>
  <c r="S392" i="28"/>
  <c r="S394" i="28" s="1"/>
  <c r="Y391" i="28"/>
  <c r="W391" i="28"/>
  <c r="U391" i="28"/>
  <c r="AJ390" i="28"/>
  <c r="AH390" i="28"/>
  <c r="AF390" i="28"/>
  <c r="Y390" i="28"/>
  <c r="W390" i="28"/>
  <c r="U390" i="28"/>
  <c r="AJ389" i="28"/>
  <c r="AH389" i="28"/>
  <c r="AF389" i="28"/>
  <c r="Y389" i="28"/>
  <c r="W389" i="28"/>
  <c r="U389" i="28"/>
  <c r="Y387" i="28"/>
  <c r="W387" i="28"/>
  <c r="U387" i="28"/>
  <c r="AJ386" i="28"/>
  <c r="AH386" i="28"/>
  <c r="AF386" i="28"/>
  <c r="Y386" i="28"/>
  <c r="W386" i="28"/>
  <c r="U386" i="28"/>
  <c r="H386" i="28"/>
  <c r="B386" i="28"/>
  <c r="W392" i="28" s="1"/>
  <c r="W394" i="28" s="1"/>
  <c r="AJ385" i="28"/>
  <c r="AH385" i="28"/>
  <c r="AF385" i="28"/>
  <c r="Y385" i="28"/>
  <c r="W385" i="28"/>
  <c r="U385" i="28"/>
  <c r="AJ384" i="28"/>
  <c r="AH384" i="28"/>
  <c r="AF384" i="28"/>
  <c r="Y384" i="28"/>
  <c r="Y395" i="28" s="1"/>
  <c r="W384" i="28"/>
  <c r="W395" i="28" s="1"/>
  <c r="U384" i="28"/>
  <c r="AL383" i="28"/>
  <c r="AA383" i="28"/>
  <c r="Y383" i="28"/>
  <c r="W383" i="28"/>
  <c r="U383" i="28"/>
  <c r="S383" i="28"/>
  <c r="S389" i="28" s="1"/>
  <c r="I382" i="28"/>
  <c r="AD383" i="28" s="1"/>
  <c r="B382" i="28"/>
  <c r="AH376" i="28"/>
  <c r="AH378" i="28" s="1"/>
  <c r="AD376" i="28"/>
  <c r="AL367" i="28" s="1"/>
  <c r="W376" i="28"/>
  <c r="W378" i="28" s="1"/>
  <c r="S376" i="28"/>
  <c r="S378" i="28" s="1"/>
  <c r="AJ375" i="28"/>
  <c r="AF375" i="28"/>
  <c r="AJ374" i="28"/>
  <c r="AH374" i="28"/>
  <c r="AF374" i="28"/>
  <c r="Y374" i="28"/>
  <c r="W374" i="28"/>
  <c r="U374" i="28"/>
  <c r="AJ373" i="28"/>
  <c r="AH373" i="28"/>
  <c r="AF373" i="28"/>
  <c r="Y373" i="28"/>
  <c r="W373" i="28"/>
  <c r="U373" i="28"/>
  <c r="AJ371" i="28"/>
  <c r="AF371" i="28"/>
  <c r="W371" i="28"/>
  <c r="AJ370" i="28"/>
  <c r="AH370" i="28"/>
  <c r="AF370" i="28"/>
  <c r="Y370" i="28"/>
  <c r="W370" i="28"/>
  <c r="U370" i="28"/>
  <c r="S370" i="28"/>
  <c r="H370" i="28"/>
  <c r="AF376" i="28" s="1"/>
  <c r="B370" i="28"/>
  <c r="AJ369" i="28"/>
  <c r="AH369" i="28"/>
  <c r="AF369" i="28"/>
  <c r="Y369" i="28"/>
  <c r="W369" i="28"/>
  <c r="U369" i="28"/>
  <c r="AJ368" i="28"/>
  <c r="AH368" i="28"/>
  <c r="AF368" i="28"/>
  <c r="Y368" i="28"/>
  <c r="W368" i="28"/>
  <c r="U368" i="28"/>
  <c r="AJ367" i="28"/>
  <c r="AF367" i="28"/>
  <c r="AA367" i="28"/>
  <c r="Y367" i="28"/>
  <c r="W367" i="28"/>
  <c r="U367" i="28"/>
  <c r="S367" i="28"/>
  <c r="S374" i="28" s="1"/>
  <c r="I366" i="28"/>
  <c r="AD367" i="28" s="1"/>
  <c r="H366" i="28"/>
  <c r="B366" i="28"/>
  <c r="U363" i="28"/>
  <c r="U362" i="28"/>
  <c r="U361" i="28"/>
  <c r="AD360" i="28"/>
  <c r="AD362" i="28" s="1"/>
  <c r="Y360" i="28"/>
  <c r="Y362" i="28" s="1"/>
  <c r="U360" i="28"/>
  <c r="S360" i="28"/>
  <c r="S362" i="28" s="1"/>
  <c r="AH359" i="28"/>
  <c r="Y359" i="28"/>
  <c r="U359" i="28"/>
  <c r="AJ358" i="28"/>
  <c r="AH358" i="28"/>
  <c r="AF358" i="28"/>
  <c r="Y358" i="28"/>
  <c r="W358" i="28"/>
  <c r="U358" i="28"/>
  <c r="AJ357" i="28"/>
  <c r="AH357" i="28"/>
  <c r="AF357" i="28"/>
  <c r="Y357" i="28"/>
  <c r="W357" i="28"/>
  <c r="U357" i="28"/>
  <c r="Y355" i="28"/>
  <c r="U355" i="28"/>
  <c r="AJ354" i="28"/>
  <c r="AH354" i="28"/>
  <c r="AF354" i="28"/>
  <c r="Y354" i="28"/>
  <c r="W354" i="28"/>
  <c r="U354" i="28"/>
  <c r="H354" i="28"/>
  <c r="B354" i="28"/>
  <c r="W359" i="28" s="1"/>
  <c r="AJ353" i="28"/>
  <c r="AH353" i="28"/>
  <c r="AF353" i="28"/>
  <c r="Y353" i="28"/>
  <c r="W353" i="28"/>
  <c r="U353" i="28"/>
  <c r="AJ352" i="28"/>
  <c r="AH352" i="28"/>
  <c r="AF352" i="28"/>
  <c r="Y352" i="28"/>
  <c r="W352" i="28"/>
  <c r="U352" i="28"/>
  <c r="AL351" i="28"/>
  <c r="AD351" i="28"/>
  <c r="AA351" i="28"/>
  <c r="Y351" i="28"/>
  <c r="W351" i="28"/>
  <c r="U351" i="28"/>
  <c r="S351" i="28"/>
  <c r="S358" i="28" s="1"/>
  <c r="I350" i="28"/>
  <c r="B350" i="28"/>
  <c r="AH344" i="28"/>
  <c r="AH346" i="28" s="1"/>
  <c r="AD344" i="28"/>
  <c r="AL335" i="28" s="1"/>
  <c r="W344" i="28"/>
  <c r="W346" i="28" s="1"/>
  <c r="S344" i="28"/>
  <c r="S346" i="28" s="1"/>
  <c r="AJ343" i="28"/>
  <c r="AF343" i="28"/>
  <c r="AJ342" i="28"/>
  <c r="AH342" i="28"/>
  <c r="AF342" i="28"/>
  <c r="Y342" i="28"/>
  <c r="W342" i="28"/>
  <c r="U342" i="28"/>
  <c r="AJ341" i="28"/>
  <c r="AH341" i="28"/>
  <c r="AF341" i="28"/>
  <c r="Y341" i="28"/>
  <c r="W341" i="28"/>
  <c r="U341" i="28"/>
  <c r="AJ339" i="28"/>
  <c r="AH339" i="28"/>
  <c r="AF339" i="28"/>
  <c r="W339" i="28"/>
  <c r="AJ338" i="28"/>
  <c r="AH338" i="28"/>
  <c r="AF338" i="28"/>
  <c r="Y338" i="28"/>
  <c r="W338" i="28"/>
  <c r="U338" i="28"/>
  <c r="H338" i="28"/>
  <c r="AJ344" i="28" s="1"/>
  <c r="AJ346" i="28" s="1"/>
  <c r="B338" i="28"/>
  <c r="AJ337" i="28"/>
  <c r="AH337" i="28"/>
  <c r="AF337" i="28"/>
  <c r="Y337" i="28"/>
  <c r="W337" i="28"/>
  <c r="U337" i="28"/>
  <c r="S337" i="28"/>
  <c r="S339" i="28" s="1"/>
  <c r="AJ336" i="28"/>
  <c r="AH336" i="28"/>
  <c r="AF336" i="28"/>
  <c r="Y336" i="28"/>
  <c r="W336" i="28"/>
  <c r="U336" i="28"/>
  <c r="S336" i="28"/>
  <c r="AJ335" i="28"/>
  <c r="AF335" i="28"/>
  <c r="AD335" i="28"/>
  <c r="AD341" i="28" s="1"/>
  <c r="AA335" i="28"/>
  <c r="Y335" i="28"/>
  <c r="W335" i="28"/>
  <c r="U335" i="28"/>
  <c r="S335" i="28"/>
  <c r="S338" i="28" s="1"/>
  <c r="I334" i="28"/>
  <c r="AH335" i="28" s="1"/>
  <c r="H334" i="28"/>
  <c r="B334" i="28"/>
  <c r="Y330" i="28"/>
  <c r="AJ328" i="28"/>
  <c r="AJ330" i="28" s="1"/>
  <c r="AF328" i="28"/>
  <c r="AD328" i="28"/>
  <c r="AD330" i="28" s="1"/>
  <c r="Y328" i="28"/>
  <c r="U328" i="28"/>
  <c r="S328" i="28"/>
  <c r="S330" i="28" s="1"/>
  <c r="Y327" i="28"/>
  <c r="W327" i="28"/>
  <c r="U327" i="28"/>
  <c r="AJ326" i="28"/>
  <c r="AH326" i="28"/>
  <c r="AF326" i="28"/>
  <c r="Y326" i="28"/>
  <c r="W326" i="28"/>
  <c r="U326" i="28"/>
  <c r="AJ325" i="28"/>
  <c r="AH325" i="28"/>
  <c r="AF325" i="28"/>
  <c r="Y325" i="28"/>
  <c r="W325" i="28"/>
  <c r="U325" i="28"/>
  <c r="AH323" i="28"/>
  <c r="Y323" i="28"/>
  <c r="W323" i="28"/>
  <c r="U323" i="28"/>
  <c r="AJ322" i="28"/>
  <c r="AH322" i="28"/>
  <c r="AF322" i="28"/>
  <c r="Y322" i="28"/>
  <c r="W322" i="28"/>
  <c r="U322" i="28"/>
  <c r="H322" i="28"/>
  <c r="B322" i="28"/>
  <c r="W328" i="28" s="1"/>
  <c r="W330" i="28" s="1"/>
  <c r="AJ321" i="28"/>
  <c r="AH321" i="28"/>
  <c r="AF321" i="28"/>
  <c r="Y321" i="28"/>
  <c r="W321" i="28"/>
  <c r="U321" i="28"/>
  <c r="AJ320" i="28"/>
  <c r="AH320" i="28"/>
  <c r="AF320" i="28"/>
  <c r="Y320" i="28"/>
  <c r="Y331" i="28" s="1"/>
  <c r="W320" i="28"/>
  <c r="W331" i="28" s="1"/>
  <c r="U320" i="28"/>
  <c r="AL319" i="28"/>
  <c r="AD319" i="28"/>
  <c r="AA319" i="28"/>
  <c r="Y319" i="28"/>
  <c r="W319" i="28"/>
  <c r="U319" i="28"/>
  <c r="S319" i="28"/>
  <c r="S325" i="28" s="1"/>
  <c r="I318" i="28"/>
  <c r="B318" i="28"/>
  <c r="W314" i="28"/>
  <c r="AH312" i="28"/>
  <c r="AH314" i="28" s="1"/>
  <c r="AD312" i="28"/>
  <c r="W312" i="28"/>
  <c r="S312" i="28"/>
  <c r="S314" i="28" s="1"/>
  <c r="AJ311" i="28"/>
  <c r="AF311" i="28"/>
  <c r="W311" i="28"/>
  <c r="AJ310" i="28"/>
  <c r="AH310" i="28"/>
  <c r="AF310" i="28"/>
  <c r="Y310" i="28"/>
  <c r="W310" i="28"/>
  <c r="U310" i="28"/>
  <c r="AJ309" i="28"/>
  <c r="AH309" i="28"/>
  <c r="AF309" i="28"/>
  <c r="Y309" i="28"/>
  <c r="W309" i="28"/>
  <c r="U309" i="28"/>
  <c r="AJ307" i="28"/>
  <c r="AF307" i="28"/>
  <c r="W307" i="28"/>
  <c r="W315" i="28" s="1"/>
  <c r="AJ306" i="28"/>
  <c r="AH306" i="28"/>
  <c r="AF306" i="28"/>
  <c r="Y306" i="28"/>
  <c r="W306" i="28"/>
  <c r="U306" i="28"/>
  <c r="H306" i="28"/>
  <c r="AF312" i="28" s="1"/>
  <c r="B306" i="28"/>
  <c r="AJ305" i="28"/>
  <c r="AH305" i="28"/>
  <c r="AF305" i="28"/>
  <c r="Y305" i="28"/>
  <c r="W305" i="28"/>
  <c r="U305" i="28"/>
  <c r="AJ304" i="28"/>
  <c r="AH304" i="28"/>
  <c r="AF304" i="28"/>
  <c r="Y304" i="28"/>
  <c r="W304" i="28"/>
  <c r="U304" i="28"/>
  <c r="S304" i="28"/>
  <c r="AJ303" i="28"/>
  <c r="AF303" i="28"/>
  <c r="AA303" i="28"/>
  <c r="Y303" i="28"/>
  <c r="W303" i="28"/>
  <c r="U303" i="28"/>
  <c r="S303" i="28"/>
  <c r="I302" i="28"/>
  <c r="AD303" i="28" s="1"/>
  <c r="H302" i="28"/>
  <c r="B302" i="28"/>
  <c r="Y299" i="28"/>
  <c r="Y298" i="28"/>
  <c r="U298" i="28"/>
  <c r="Y297" i="28"/>
  <c r="AJ296" i="28"/>
  <c r="AJ298" i="28" s="1"/>
  <c r="AD296" i="28"/>
  <c r="AD298" i="28" s="1"/>
  <c r="Y296" i="28"/>
  <c r="U296" i="28"/>
  <c r="S296" i="28"/>
  <c r="S298" i="28" s="1"/>
  <c r="AH295" i="28"/>
  <c r="Y295" i="28"/>
  <c r="U295" i="28"/>
  <c r="AJ294" i="28"/>
  <c r="AH294" i="28"/>
  <c r="AF294" i="28"/>
  <c r="AD294" i="28"/>
  <c r="Y294" i="28"/>
  <c r="W294" i="28"/>
  <c r="U294" i="28"/>
  <c r="AJ293" i="28"/>
  <c r="AH293" i="28"/>
  <c r="AF293" i="28"/>
  <c r="AD293" i="28"/>
  <c r="AD295" i="28" s="1"/>
  <c r="Y293" i="28"/>
  <c r="W293" i="28"/>
  <c r="U293" i="28"/>
  <c r="Y291" i="28"/>
  <c r="U291" i="28"/>
  <c r="AJ290" i="28"/>
  <c r="AH290" i="28"/>
  <c r="AF290" i="28"/>
  <c r="Y290" i="28"/>
  <c r="W290" i="28"/>
  <c r="U290" i="28"/>
  <c r="H290" i="28"/>
  <c r="B290" i="28"/>
  <c r="W295" i="28" s="1"/>
  <c r="AJ289" i="28"/>
  <c r="AH289" i="28"/>
  <c r="AF289" i="28"/>
  <c r="AD289" i="28"/>
  <c r="AD291" i="28" s="1"/>
  <c r="Y289" i="28"/>
  <c r="W289" i="28"/>
  <c r="U289" i="28"/>
  <c r="S289" i="28"/>
  <c r="AJ288" i="28"/>
  <c r="AH288" i="28"/>
  <c r="AF288" i="28"/>
  <c r="Y288" i="28"/>
  <c r="W288" i="28"/>
  <c r="U288" i="28"/>
  <c r="U299" i="28" s="1"/>
  <c r="AL287" i="28"/>
  <c r="AJ287" i="28"/>
  <c r="AD287" i="28"/>
  <c r="AD290" i="28" s="1"/>
  <c r="AA287" i="28"/>
  <c r="Y287" i="28"/>
  <c r="W287" i="28"/>
  <c r="U287" i="28"/>
  <c r="S287" i="28"/>
  <c r="I286" i="28"/>
  <c r="AH287" i="28" s="1"/>
  <c r="B286" i="28"/>
  <c r="AD282" i="28"/>
  <c r="AJ280" i="28"/>
  <c r="AJ282" i="28" s="1"/>
  <c r="AD280" i="28"/>
  <c r="AL271" i="28" s="1"/>
  <c r="Y280" i="28"/>
  <c r="Y282" i="28" s="1"/>
  <c r="S280" i="28"/>
  <c r="S282" i="28" s="1"/>
  <c r="AF279" i="28"/>
  <c r="W279" i="28"/>
  <c r="U279" i="28"/>
  <c r="AJ278" i="28"/>
  <c r="AH278" i="28"/>
  <c r="AF278" i="28"/>
  <c r="Y278" i="28"/>
  <c r="W278" i="28"/>
  <c r="U278" i="28"/>
  <c r="AJ277" i="28"/>
  <c r="AH277" i="28"/>
  <c r="AF277" i="28"/>
  <c r="Y277" i="28"/>
  <c r="W277" i="28"/>
  <c r="U277" i="28"/>
  <c r="W275" i="28"/>
  <c r="U275" i="28"/>
  <c r="AJ274" i="28"/>
  <c r="AH274" i="28"/>
  <c r="AF274" i="28"/>
  <c r="Y274" i="28"/>
  <c r="W274" i="28"/>
  <c r="U274" i="28"/>
  <c r="H274" i="28"/>
  <c r="B274" i="28"/>
  <c r="W280" i="28" s="1"/>
  <c r="W282" i="28" s="1"/>
  <c r="AJ273" i="28"/>
  <c r="AH273" i="28"/>
  <c r="AF273" i="28"/>
  <c r="Y273" i="28"/>
  <c r="W273" i="28"/>
  <c r="U273" i="28"/>
  <c r="AJ272" i="28"/>
  <c r="AH272" i="28"/>
  <c r="AF272" i="28"/>
  <c r="Y272" i="28"/>
  <c r="W272" i="28"/>
  <c r="U272" i="28"/>
  <c r="U283" i="28" s="1"/>
  <c r="S272" i="28"/>
  <c r="AA271" i="28"/>
  <c r="Y271" i="28"/>
  <c r="W271" i="28"/>
  <c r="U271" i="28"/>
  <c r="S271" i="28"/>
  <c r="I270" i="28"/>
  <c r="B270" i="28"/>
  <c r="AD264" i="28"/>
  <c r="AD266" i="28" s="1"/>
  <c r="Y264" i="28"/>
  <c r="Y266" i="28" s="1"/>
  <c r="S264" i="28"/>
  <c r="S266" i="28" s="1"/>
  <c r="AJ263" i="28"/>
  <c r="U263" i="28"/>
  <c r="S263" i="28"/>
  <c r="AJ262" i="28"/>
  <c r="AH262" i="28"/>
  <c r="AF262" i="28"/>
  <c r="Y262" i="28"/>
  <c r="W262" i="28"/>
  <c r="U262" i="28"/>
  <c r="AJ261" i="28"/>
  <c r="AH261" i="28"/>
  <c r="AF261" i="28"/>
  <c r="Y261" i="28"/>
  <c r="W261" i="28"/>
  <c r="U261" i="28"/>
  <c r="S261" i="28"/>
  <c r="AJ258" i="28"/>
  <c r="AH258" i="28"/>
  <c r="AF258" i="28"/>
  <c r="Y258" i="28"/>
  <c r="W258" i="28"/>
  <c r="U258" i="28"/>
  <c r="H258" i="28"/>
  <c r="AH264" i="28" s="1"/>
  <c r="AH266" i="28" s="1"/>
  <c r="B258" i="28"/>
  <c r="AJ257" i="28"/>
  <c r="AH257" i="28"/>
  <c r="AF257" i="28"/>
  <c r="Y257" i="28"/>
  <c r="W257" i="28"/>
  <c r="U257" i="28"/>
  <c r="AJ256" i="28"/>
  <c r="AH256" i="28"/>
  <c r="AF256" i="28"/>
  <c r="Y256" i="28"/>
  <c r="W256" i="28"/>
  <c r="U256" i="28"/>
  <c r="AL255" i="28"/>
  <c r="AH255" i="28"/>
  <c r="AA255" i="28"/>
  <c r="Y255" i="28"/>
  <c r="W255" i="28"/>
  <c r="U255" i="28"/>
  <c r="S255" i="28"/>
  <c r="S262" i="28" s="1"/>
  <c r="I254" i="28"/>
  <c r="H254" i="28"/>
  <c r="B254" i="28"/>
  <c r="AH251" i="28"/>
  <c r="AH250" i="28"/>
  <c r="AH249" i="28"/>
  <c r="AH248" i="28"/>
  <c r="AF248" i="28"/>
  <c r="AF250" i="28" s="1"/>
  <c r="AD248" i="28"/>
  <c r="AD250" i="28" s="1"/>
  <c r="U248" i="28"/>
  <c r="S248" i="28"/>
  <c r="S250" i="28" s="1"/>
  <c r="AJ247" i="28"/>
  <c r="AH247" i="28"/>
  <c r="AJ246" i="28"/>
  <c r="AH246" i="28"/>
  <c r="AF246" i="28"/>
  <c r="AD246" i="28"/>
  <c r="Y246" i="28"/>
  <c r="W246" i="28"/>
  <c r="U246" i="28"/>
  <c r="AJ245" i="28"/>
  <c r="AH245" i="28"/>
  <c r="AF245" i="28"/>
  <c r="Y245" i="28"/>
  <c r="W245" i="28"/>
  <c r="U245" i="28"/>
  <c r="S245" i="28"/>
  <c r="S247" i="28" s="1"/>
  <c r="AJ243" i="28"/>
  <c r="AH243" i="28"/>
  <c r="AF243" i="28"/>
  <c r="Y243" i="28"/>
  <c r="AJ242" i="28"/>
  <c r="AH242" i="28"/>
  <c r="AF242" i="28"/>
  <c r="AD242" i="28"/>
  <c r="Y242" i="28"/>
  <c r="W242" i="28"/>
  <c r="U242" i="28"/>
  <c r="H242" i="28"/>
  <c r="AF247" i="28" s="1"/>
  <c r="B242" i="28"/>
  <c r="AJ241" i="28"/>
  <c r="AH241" i="28"/>
  <c r="AF241" i="28"/>
  <c r="AD241" i="28"/>
  <c r="AD243" i="28" s="1"/>
  <c r="AL246" i="28" s="1"/>
  <c r="Y241" i="28"/>
  <c r="W241" i="28"/>
  <c r="U241" i="28"/>
  <c r="AJ240" i="28"/>
  <c r="AH240" i="28"/>
  <c r="AF240" i="28"/>
  <c r="Y240" i="28"/>
  <c r="W240" i="28"/>
  <c r="U240" i="28"/>
  <c r="AL239" i="28"/>
  <c r="AJ239" i="28"/>
  <c r="AF239" i="28"/>
  <c r="AD239" i="28"/>
  <c r="AD245" i="28" s="1"/>
  <c r="AA239" i="28"/>
  <c r="Y239" i="28"/>
  <c r="W239" i="28"/>
  <c r="U239" i="28"/>
  <c r="S239" i="28"/>
  <c r="S246" i="28" s="1"/>
  <c r="I238" i="28"/>
  <c r="AH239" i="28" s="1"/>
  <c r="H238" i="28"/>
  <c r="B238" i="28"/>
  <c r="AF235" i="28"/>
  <c r="AF233" i="28"/>
  <c r="AF232" i="28"/>
  <c r="AF234" i="28" s="1"/>
  <c r="AD232" i="28"/>
  <c r="AD234" i="28" s="1"/>
  <c r="U232" i="28"/>
  <c r="S232" i="28"/>
  <c r="AA223" i="28" s="1"/>
  <c r="AH231" i="28"/>
  <c r="AF231" i="28"/>
  <c r="Y231" i="28"/>
  <c r="W231" i="28"/>
  <c r="AJ230" i="28"/>
  <c r="AH230" i="28"/>
  <c r="AF230" i="28"/>
  <c r="AD230" i="28"/>
  <c r="Y230" i="28"/>
  <c r="W230" i="28"/>
  <c r="U230" i="28"/>
  <c r="AJ229" i="28"/>
  <c r="AH229" i="28"/>
  <c r="AF229" i="28"/>
  <c r="Y229" i="28"/>
  <c r="W229" i="28"/>
  <c r="U229" i="28"/>
  <c r="AH227" i="28"/>
  <c r="AF227" i="28"/>
  <c r="Y227" i="28"/>
  <c r="W227" i="28"/>
  <c r="AJ226" i="28"/>
  <c r="AH226" i="28"/>
  <c r="AF226" i="28"/>
  <c r="Y226" i="28"/>
  <c r="W226" i="28"/>
  <c r="U226" i="28"/>
  <c r="S226" i="28"/>
  <c r="H226" i="28"/>
  <c r="AJ232" i="28" s="1"/>
  <c r="AJ234" i="28" s="1"/>
  <c r="B226" i="28"/>
  <c r="Y232" i="28" s="1"/>
  <c r="Y234" i="28" s="1"/>
  <c r="AJ225" i="28"/>
  <c r="AH225" i="28"/>
  <c r="AF225" i="28"/>
  <c r="Y225" i="28"/>
  <c r="W225" i="28"/>
  <c r="U225" i="28"/>
  <c r="S225" i="28"/>
  <c r="S227" i="28" s="1"/>
  <c r="AJ224" i="28"/>
  <c r="AH224" i="28"/>
  <c r="AF224" i="28"/>
  <c r="Y224" i="28"/>
  <c r="W224" i="28"/>
  <c r="W235" i="28" s="1"/>
  <c r="U224" i="28"/>
  <c r="AL223" i="28"/>
  <c r="AJ223" i="28"/>
  <c r="AD223" i="28"/>
  <c r="AD224" i="28" s="1"/>
  <c r="Y223" i="28"/>
  <c r="W223" i="28"/>
  <c r="U223" i="28"/>
  <c r="S223" i="28"/>
  <c r="S229" i="28" s="1"/>
  <c r="I222" i="28"/>
  <c r="AH223" i="28" s="1"/>
  <c r="B222" i="28"/>
  <c r="AD216" i="28"/>
  <c r="AL207" i="28" s="1"/>
  <c r="Y216" i="28"/>
  <c r="Y218" i="28" s="1"/>
  <c r="S216" i="28"/>
  <c r="S218" i="28" s="1"/>
  <c r="AJ215" i="28"/>
  <c r="S215" i="28"/>
  <c r="AJ214" i="28"/>
  <c r="AH214" i="28"/>
  <c r="AF214" i="28"/>
  <c r="Y214" i="28"/>
  <c r="W214" i="28"/>
  <c r="U214" i="28"/>
  <c r="AJ213" i="28"/>
  <c r="AH213" i="28"/>
  <c r="AF213" i="28"/>
  <c r="Y213" i="28"/>
  <c r="W213" i="28"/>
  <c r="U213" i="28"/>
  <c r="S213" i="28"/>
  <c r="AJ211" i="28"/>
  <c r="AJ210" i="28"/>
  <c r="AH210" i="28"/>
  <c r="AF210" i="28"/>
  <c r="Y210" i="28"/>
  <c r="W210" i="28"/>
  <c r="U210" i="28"/>
  <c r="H210" i="28"/>
  <c r="B210" i="28"/>
  <c r="AJ209" i="28"/>
  <c r="AH209" i="28"/>
  <c r="AF209" i="28"/>
  <c r="Y209" i="28"/>
  <c r="W209" i="28"/>
  <c r="U209" i="28"/>
  <c r="AJ208" i="28"/>
  <c r="AJ219" i="28" s="1"/>
  <c r="AH208" i="28"/>
  <c r="AF208" i="28"/>
  <c r="Y208" i="28"/>
  <c r="W208" i="28"/>
  <c r="U208" i="28"/>
  <c r="AF207" i="28"/>
  <c r="AA207" i="28"/>
  <c r="Y207" i="28"/>
  <c r="W207" i="28"/>
  <c r="U207" i="28"/>
  <c r="S207" i="28"/>
  <c r="S214" i="28" s="1"/>
  <c r="I206" i="28"/>
  <c r="AD207" i="28" s="1"/>
  <c r="H206" i="28"/>
  <c r="B206" i="28"/>
  <c r="AH200" i="28"/>
  <c r="AH202" i="28" s="1"/>
  <c r="AF200" i="28"/>
  <c r="AF202" i="28" s="1"/>
  <c r="AD200" i="28"/>
  <c r="AD202" i="28" s="1"/>
  <c r="W200" i="28"/>
  <c r="W202" i="28" s="1"/>
  <c r="S200" i="28"/>
  <c r="S202" i="28" s="1"/>
  <c r="AJ199" i="28"/>
  <c r="AH199" i="28"/>
  <c r="AH201" i="28" s="1"/>
  <c r="AJ198" i="28"/>
  <c r="AH198" i="28"/>
  <c r="AF198" i="28"/>
  <c r="Y198" i="28"/>
  <c r="W198" i="28"/>
  <c r="U198" i="28"/>
  <c r="AJ197" i="28"/>
  <c r="AH197" i="28"/>
  <c r="AF197" i="28"/>
  <c r="Y197" i="28"/>
  <c r="W197" i="28"/>
  <c r="U197" i="28"/>
  <c r="S197" i="28"/>
  <c r="S199" i="28" s="1"/>
  <c r="AJ195" i="28"/>
  <c r="AH195" i="28"/>
  <c r="Y195" i="28"/>
  <c r="AJ194" i="28"/>
  <c r="AH194" i="28"/>
  <c r="AF194" i="28"/>
  <c r="Y194" i="28"/>
  <c r="W194" i="28"/>
  <c r="U194" i="28"/>
  <c r="H194" i="28"/>
  <c r="AF199" i="28" s="1"/>
  <c r="B194" i="28"/>
  <c r="AJ193" i="28"/>
  <c r="AH193" i="28"/>
  <c r="AF193" i="28"/>
  <c r="Y193" i="28"/>
  <c r="W193" i="28"/>
  <c r="U193" i="28"/>
  <c r="AJ192" i="28"/>
  <c r="AH192" i="28"/>
  <c r="AF192" i="28"/>
  <c r="Y192" i="28"/>
  <c r="W192" i="28"/>
  <c r="U192" i="28"/>
  <c r="AL191" i="28"/>
  <c r="AF191" i="28"/>
  <c r="AD191" i="28"/>
  <c r="AD197" i="28" s="1"/>
  <c r="AA191" i="28"/>
  <c r="Y191" i="28"/>
  <c r="W191" i="28"/>
  <c r="U191" i="28"/>
  <c r="S191" i="28"/>
  <c r="S198" i="28" s="1"/>
  <c r="I190" i="28"/>
  <c r="AJ191" i="28" s="1"/>
  <c r="H190" i="28"/>
  <c r="B190" i="28"/>
  <c r="AF184" i="28"/>
  <c r="AF186" i="28" s="1"/>
  <c r="AD184" i="28"/>
  <c r="AL175" i="28" s="1"/>
  <c r="U184" i="28"/>
  <c r="U186" i="28" s="1"/>
  <c r="S184" i="28"/>
  <c r="S186" i="28" s="1"/>
  <c r="AH183" i="28"/>
  <c r="AF183" i="28"/>
  <c r="Y183" i="28"/>
  <c r="W183" i="28"/>
  <c r="AJ182" i="28"/>
  <c r="AH182" i="28"/>
  <c r="AF182" i="28"/>
  <c r="Y182" i="28"/>
  <c r="W182" i="28"/>
  <c r="U182" i="28"/>
  <c r="AJ181" i="28"/>
  <c r="AH181" i="28"/>
  <c r="AF181" i="28"/>
  <c r="Y181" i="28"/>
  <c r="W181" i="28"/>
  <c r="U181" i="28"/>
  <c r="AH179" i="28"/>
  <c r="AF179" i="28"/>
  <c r="AF187" i="28" s="1"/>
  <c r="Y179" i="28"/>
  <c r="W179" i="28"/>
  <c r="AJ178" i="28"/>
  <c r="AH178" i="28"/>
  <c r="AF178" i="28"/>
  <c r="AD178" i="28"/>
  <c r="Y178" i="28"/>
  <c r="W178" i="28"/>
  <c r="U178" i="28"/>
  <c r="H178" i="28"/>
  <c r="AJ184" i="28" s="1"/>
  <c r="AJ186" i="28" s="1"/>
  <c r="B178" i="28"/>
  <c r="Y184" i="28" s="1"/>
  <c r="Y186" i="28" s="1"/>
  <c r="AJ177" i="28"/>
  <c r="AH177" i="28"/>
  <c r="AF177" i="28"/>
  <c r="AD177" i="28"/>
  <c r="AD179" i="28" s="1"/>
  <c r="AL182" i="28" s="1"/>
  <c r="Y177" i="28"/>
  <c r="W177" i="28"/>
  <c r="U177" i="28"/>
  <c r="AJ176" i="28"/>
  <c r="AH176" i="28"/>
  <c r="AH187" i="28" s="1"/>
  <c r="AF176" i="28"/>
  <c r="Y176" i="28"/>
  <c r="Y187" i="28" s="1"/>
  <c r="W176" i="28"/>
  <c r="U176" i="28"/>
  <c r="AJ175" i="28"/>
  <c r="AD175" i="28"/>
  <c r="AD181" i="28" s="1"/>
  <c r="AA175" i="28"/>
  <c r="Y175" i="28"/>
  <c r="W175" i="28"/>
  <c r="U175" i="28"/>
  <c r="S175" i="28"/>
  <c r="S181" i="28" s="1"/>
  <c r="I174" i="28"/>
  <c r="AH175" i="28" s="1"/>
  <c r="H174" i="28"/>
  <c r="B174" i="28"/>
  <c r="AD168" i="28"/>
  <c r="AL159" i="28" s="1"/>
  <c r="Y168" i="28"/>
  <c r="Y170" i="28" s="1"/>
  <c r="S168" i="28"/>
  <c r="S170" i="28" s="1"/>
  <c r="W167" i="28"/>
  <c r="U167" i="28"/>
  <c r="AJ166" i="28"/>
  <c r="AH166" i="28"/>
  <c r="AF166" i="28"/>
  <c r="Y166" i="28"/>
  <c r="W166" i="28"/>
  <c r="U166" i="28"/>
  <c r="AJ165" i="28"/>
  <c r="AH165" i="28"/>
  <c r="AF165" i="28"/>
  <c r="Y165" i="28"/>
  <c r="W165" i="28"/>
  <c r="U165" i="28"/>
  <c r="AF163" i="28"/>
  <c r="Y163" i="28"/>
  <c r="W163" i="28"/>
  <c r="U163" i="28"/>
  <c r="AJ162" i="28"/>
  <c r="AH162" i="28"/>
  <c r="AF162" i="28"/>
  <c r="Y162" i="28"/>
  <c r="W162" i="28"/>
  <c r="U162" i="28"/>
  <c r="H162" i="28"/>
  <c r="AF167" i="28" s="1"/>
  <c r="B162" i="28"/>
  <c r="W168" i="28" s="1"/>
  <c r="W170" i="28" s="1"/>
  <c r="AJ161" i="28"/>
  <c r="AH161" i="28"/>
  <c r="AF161" i="28"/>
  <c r="Y161" i="28"/>
  <c r="W161" i="28"/>
  <c r="U161" i="28"/>
  <c r="AJ160" i="28"/>
  <c r="AH160" i="28"/>
  <c r="AF160" i="28"/>
  <c r="Y160" i="28"/>
  <c r="W160" i="28"/>
  <c r="U160" i="28"/>
  <c r="AJ159" i="28"/>
  <c r="AA159" i="28"/>
  <c r="Y159" i="28"/>
  <c r="W159" i="28"/>
  <c r="U159" i="28"/>
  <c r="S159" i="28"/>
  <c r="S165" i="28" s="1"/>
  <c r="I158" i="28"/>
  <c r="B158" i="28"/>
  <c r="W154" i="28"/>
  <c r="AD152" i="28"/>
  <c r="AD154" i="28" s="1"/>
  <c r="Y152" i="28"/>
  <c r="Y154" i="28" s="1"/>
  <c r="W152" i="28"/>
  <c r="S152" i="28"/>
  <c r="S154" i="28" s="1"/>
  <c r="AJ151" i="28"/>
  <c r="AJ150" i="28"/>
  <c r="AH150" i="28"/>
  <c r="AF150" i="28"/>
  <c r="Y150" i="28"/>
  <c r="W150" i="28"/>
  <c r="U150" i="28"/>
  <c r="AJ149" i="28"/>
  <c r="AH149" i="28"/>
  <c r="AF149" i="28"/>
  <c r="Y149" i="28"/>
  <c r="W149" i="28"/>
  <c r="U149" i="28"/>
  <c r="S149" i="28"/>
  <c r="S151" i="28" s="1"/>
  <c r="U147" i="28"/>
  <c r="AJ146" i="28"/>
  <c r="AH146" i="28"/>
  <c r="AF146" i="28"/>
  <c r="Y146" i="28"/>
  <c r="W146" i="28"/>
  <c r="U146" i="28"/>
  <c r="H146" i="28"/>
  <c r="AH152" i="28" s="1"/>
  <c r="AH154" i="28" s="1"/>
  <c r="B146" i="28"/>
  <c r="U151" i="28" s="1"/>
  <c r="AJ145" i="28"/>
  <c r="AH145" i="28"/>
  <c r="AF145" i="28"/>
  <c r="Y145" i="28"/>
  <c r="W145" i="28"/>
  <c r="U145" i="28"/>
  <c r="AJ144" i="28"/>
  <c r="AH144" i="28"/>
  <c r="AF144" i="28"/>
  <c r="Y144" i="28"/>
  <c r="W144" i="28"/>
  <c r="U144" i="28"/>
  <c r="AL143" i="28"/>
  <c r="AH143" i="28"/>
  <c r="AA143" i="28"/>
  <c r="Y143" i="28"/>
  <c r="W143" i="28"/>
  <c r="U143" i="28"/>
  <c r="S143" i="28"/>
  <c r="S150" i="28" s="1"/>
  <c r="I142" i="28"/>
  <c r="H142" i="28" s="1"/>
  <c r="B142" i="28"/>
  <c r="AH139" i="28"/>
  <c r="AH137" i="28"/>
  <c r="AH136" i="28"/>
  <c r="AH138" i="28" s="1"/>
  <c r="AF136" i="28"/>
  <c r="AF138" i="28" s="1"/>
  <c r="AD136" i="28"/>
  <c r="AD138" i="28" s="1"/>
  <c r="W136" i="28"/>
  <c r="W138" i="28" s="1"/>
  <c r="U136" i="28"/>
  <c r="S136" i="28"/>
  <c r="S138" i="28" s="1"/>
  <c r="AJ135" i="28"/>
  <c r="AH135" i="28"/>
  <c r="Y135" i="28"/>
  <c r="AJ134" i="28"/>
  <c r="AH134" i="28"/>
  <c r="AF134" i="28"/>
  <c r="Y134" i="28"/>
  <c r="W134" i="28"/>
  <c r="U134" i="28"/>
  <c r="AJ133" i="28"/>
  <c r="AH133" i="28"/>
  <c r="AF133" i="28"/>
  <c r="Y133" i="28"/>
  <c r="W133" i="28"/>
  <c r="U133" i="28"/>
  <c r="S133" i="28"/>
  <c r="S135" i="28" s="1"/>
  <c r="AJ131" i="28"/>
  <c r="AH131" i="28"/>
  <c r="Y131" i="28"/>
  <c r="AJ130" i="28"/>
  <c r="AH130" i="28"/>
  <c r="AF130" i="28"/>
  <c r="Y130" i="28"/>
  <c r="W130" i="28"/>
  <c r="U130" i="28"/>
  <c r="H130" i="28"/>
  <c r="AF135" i="28" s="1"/>
  <c r="B130" i="28"/>
  <c r="AJ129" i="28"/>
  <c r="AH129" i="28"/>
  <c r="AF129" i="28"/>
  <c r="Y129" i="28"/>
  <c r="W129" i="28"/>
  <c r="U129" i="28"/>
  <c r="AJ128" i="28"/>
  <c r="AH128" i="28"/>
  <c r="AF128" i="28"/>
  <c r="AD128" i="28"/>
  <c r="Y128" i="28"/>
  <c r="W128" i="28"/>
  <c r="U128" i="28"/>
  <c r="AL127" i="28"/>
  <c r="AF127" i="28"/>
  <c r="AD127" i="28"/>
  <c r="AD133" i="28" s="1"/>
  <c r="AA127" i="28"/>
  <c r="Y127" i="28"/>
  <c r="W127" i="28"/>
  <c r="U127" i="28"/>
  <c r="S127" i="28"/>
  <c r="S134" i="28" s="1"/>
  <c r="I126" i="28"/>
  <c r="AJ127" i="28" s="1"/>
  <c r="H126" i="28"/>
  <c r="B126" i="28"/>
  <c r="AF120" i="28"/>
  <c r="AF122" i="28" s="1"/>
  <c r="AD120" i="28"/>
  <c r="AD122" i="28" s="1"/>
  <c r="U120" i="28"/>
  <c r="S120" i="28"/>
  <c r="S122" i="28" s="1"/>
  <c r="AH119" i="28"/>
  <c r="AF119" i="28"/>
  <c r="Y119" i="28"/>
  <c r="W119" i="28"/>
  <c r="AJ118" i="28"/>
  <c r="AH118" i="28"/>
  <c r="AF118" i="28"/>
  <c r="Y118" i="28"/>
  <c r="W118" i="28"/>
  <c r="U118" i="28"/>
  <c r="AJ117" i="28"/>
  <c r="AH117" i="28"/>
  <c r="AF117" i="28"/>
  <c r="Y117" i="28"/>
  <c r="W117" i="28"/>
  <c r="U117" i="28"/>
  <c r="AH115" i="28"/>
  <c r="AF115" i="28"/>
  <c r="AF123" i="28" s="1"/>
  <c r="Y115" i="28"/>
  <c r="W115" i="28"/>
  <c r="AJ114" i="28"/>
  <c r="AH114" i="28"/>
  <c r="AF114" i="28"/>
  <c r="AD114" i="28"/>
  <c r="Y114" i="28"/>
  <c r="W114" i="28"/>
  <c r="U114" i="28"/>
  <c r="H114" i="28"/>
  <c r="AJ120" i="28" s="1"/>
  <c r="AJ122" i="28" s="1"/>
  <c r="B114" i="28"/>
  <c r="Y120" i="28" s="1"/>
  <c r="Y122" i="28" s="1"/>
  <c r="AJ113" i="28"/>
  <c r="AH113" i="28"/>
  <c r="AF113" i="28"/>
  <c r="AD113" i="28"/>
  <c r="AD115" i="28" s="1"/>
  <c r="AL118" i="28" s="1"/>
  <c r="Y113" i="28"/>
  <c r="W113" i="28"/>
  <c r="U113" i="28"/>
  <c r="AJ112" i="28"/>
  <c r="AH112" i="28"/>
  <c r="AH123" i="28" s="1"/>
  <c r="AF112" i="28"/>
  <c r="Y112" i="28"/>
  <c r="Y123" i="28" s="1"/>
  <c r="W112" i="28"/>
  <c r="U112" i="28"/>
  <c r="AL111" i="28"/>
  <c r="AJ111" i="28"/>
  <c r="AF111" i="28"/>
  <c r="AD111" i="28"/>
  <c r="AD117" i="28" s="1"/>
  <c r="AA111" i="28"/>
  <c r="Y111" i="28"/>
  <c r="W111" i="28"/>
  <c r="U111" i="28"/>
  <c r="S111" i="28"/>
  <c r="S117" i="28" s="1"/>
  <c r="I110" i="28"/>
  <c r="AH111" i="28" s="1"/>
  <c r="H110" i="28"/>
  <c r="B110" i="28"/>
  <c r="Y107" i="28"/>
  <c r="S106" i="28"/>
  <c r="Y105" i="28"/>
  <c r="AD104" i="28"/>
  <c r="AL95" i="28" s="1"/>
  <c r="Y104" i="28"/>
  <c r="Y106" i="28" s="1"/>
  <c r="U104" i="28"/>
  <c r="U106" i="28" s="1"/>
  <c r="S104" i="28"/>
  <c r="Y103" i="28"/>
  <c r="W103" i="28"/>
  <c r="U103" i="28"/>
  <c r="AJ102" i="28"/>
  <c r="AH102" i="28"/>
  <c r="AF102" i="28"/>
  <c r="Y102" i="28"/>
  <c r="W102" i="28"/>
  <c r="U102" i="28"/>
  <c r="S102" i="28"/>
  <c r="AJ101" i="28"/>
  <c r="AH101" i="28"/>
  <c r="AF101" i="28"/>
  <c r="Y101" i="28"/>
  <c r="W101" i="28"/>
  <c r="U101" i="28"/>
  <c r="Y99" i="28"/>
  <c r="W99" i="28"/>
  <c r="U99" i="28"/>
  <c r="AJ98" i="28"/>
  <c r="AH98" i="28"/>
  <c r="AF98" i="28"/>
  <c r="Y98" i="28"/>
  <c r="W98" i="28"/>
  <c r="U98" i="28"/>
  <c r="S98" i="28"/>
  <c r="H98" i="28"/>
  <c r="AJ104" i="28" s="1"/>
  <c r="AJ106" i="28" s="1"/>
  <c r="B98" i="28"/>
  <c r="W104" i="28" s="1"/>
  <c r="W106" i="28" s="1"/>
  <c r="AJ97" i="28"/>
  <c r="AH97" i="28"/>
  <c r="AF97" i="28"/>
  <c r="Y97" i="28"/>
  <c r="W97" i="28"/>
  <c r="U97" i="28"/>
  <c r="S97" i="28"/>
  <c r="AJ96" i="28"/>
  <c r="AH96" i="28"/>
  <c r="AF96" i="28"/>
  <c r="Y96" i="28"/>
  <c r="W96" i="28"/>
  <c r="W107" i="28" s="1"/>
  <c r="U96" i="28"/>
  <c r="AJ95" i="28"/>
  <c r="AA95" i="28"/>
  <c r="Y95" i="28"/>
  <c r="W95" i="28"/>
  <c r="U95" i="28"/>
  <c r="S95" i="28"/>
  <c r="S101" i="28" s="1"/>
  <c r="I94" i="28"/>
  <c r="B94" i="28"/>
  <c r="AH88" i="28"/>
  <c r="AH90" i="28" s="1"/>
  <c r="AD88" i="28"/>
  <c r="AL79" i="28" s="1"/>
  <c r="S88" i="28"/>
  <c r="S90" i="28" s="1"/>
  <c r="AJ86" i="28"/>
  <c r="AH86" i="28"/>
  <c r="AF86" i="28"/>
  <c r="Y86" i="28"/>
  <c r="W86" i="28"/>
  <c r="U86" i="28"/>
  <c r="AJ85" i="28"/>
  <c r="AH85" i="28"/>
  <c r="AF85" i="28"/>
  <c r="Y85" i="28"/>
  <c r="W85" i="28"/>
  <c r="U85" i="28"/>
  <c r="S85" i="28"/>
  <c r="S87" i="28" s="1"/>
  <c r="AJ83" i="28"/>
  <c r="AJ82" i="28"/>
  <c r="AH82" i="28"/>
  <c r="AF82" i="28"/>
  <c r="Y82" i="28"/>
  <c r="W82" i="28"/>
  <c r="U82" i="28"/>
  <c r="H82" i="28"/>
  <c r="B82" i="28"/>
  <c r="AJ81" i="28"/>
  <c r="AH81" i="28"/>
  <c r="AF81" i="28"/>
  <c r="Y81" i="28"/>
  <c r="W81" i="28"/>
  <c r="U81" i="28"/>
  <c r="AJ80" i="28"/>
  <c r="AH80" i="28"/>
  <c r="AF80" i="28"/>
  <c r="Y80" i="28"/>
  <c r="W80" i="28"/>
  <c r="U80" i="28"/>
  <c r="AH79" i="28"/>
  <c r="AA79" i="28"/>
  <c r="Y79" i="28"/>
  <c r="W79" i="28"/>
  <c r="U79" i="28"/>
  <c r="S79" i="28"/>
  <c r="S86" i="28" s="1"/>
  <c r="I78" i="28"/>
  <c r="H78" i="28"/>
  <c r="B78" i="28"/>
  <c r="AH72" i="28"/>
  <c r="AH74" i="28" s="1"/>
  <c r="AF72" i="28"/>
  <c r="AF74" i="28" s="1"/>
  <c r="AD72" i="28"/>
  <c r="AD74" i="28" s="1"/>
  <c r="W72" i="28"/>
  <c r="W74" i="28" s="1"/>
  <c r="S72" i="28"/>
  <c r="S74" i="28" s="1"/>
  <c r="AJ71" i="28"/>
  <c r="AH71" i="28"/>
  <c r="AH75" i="28" s="1"/>
  <c r="AJ70" i="28"/>
  <c r="AH70" i="28"/>
  <c r="AF70" i="28"/>
  <c r="Y70" i="28"/>
  <c r="W70" i="28"/>
  <c r="U70" i="28"/>
  <c r="AJ69" i="28"/>
  <c r="AH69" i="28"/>
  <c r="AF69" i="28"/>
  <c r="Y69" i="28"/>
  <c r="W69" i="28"/>
  <c r="U69" i="28"/>
  <c r="S69" i="28"/>
  <c r="S71" i="28" s="1"/>
  <c r="AJ67" i="28"/>
  <c r="AH67" i="28"/>
  <c r="Y67" i="28"/>
  <c r="AJ66" i="28"/>
  <c r="AH66" i="28"/>
  <c r="AF66" i="28"/>
  <c r="Y66" i="28"/>
  <c r="W66" i="28"/>
  <c r="U66" i="28"/>
  <c r="H66" i="28"/>
  <c r="AF71" i="28" s="1"/>
  <c r="B66" i="28"/>
  <c r="Y71" i="28" s="1"/>
  <c r="AJ65" i="28"/>
  <c r="AH65" i="28"/>
  <c r="AF65" i="28"/>
  <c r="Y65" i="28"/>
  <c r="W65" i="28"/>
  <c r="U65" i="28"/>
  <c r="AJ64" i="28"/>
  <c r="AH64" i="28"/>
  <c r="AF64" i="28"/>
  <c r="Y64" i="28"/>
  <c r="W64" i="28"/>
  <c r="U64" i="28"/>
  <c r="AL63" i="28"/>
  <c r="AF63" i="28"/>
  <c r="AD63" i="28"/>
  <c r="AD69" i="28" s="1"/>
  <c r="AA63" i="28"/>
  <c r="Y63" i="28"/>
  <c r="W63" i="28"/>
  <c r="U63" i="28"/>
  <c r="S63" i="28"/>
  <c r="S70" i="28" s="1"/>
  <c r="I62" i="28"/>
  <c r="AJ63" i="28" s="1"/>
  <c r="H62" i="28"/>
  <c r="B62" i="28"/>
  <c r="AF56" i="28"/>
  <c r="AF58" i="28" s="1"/>
  <c r="AD56" i="28"/>
  <c r="AL47" i="28" s="1"/>
  <c r="U56" i="28"/>
  <c r="U58" i="28" s="1"/>
  <c r="S56" i="28"/>
  <c r="S58" i="28" s="1"/>
  <c r="AH55" i="28"/>
  <c r="AF55" i="28"/>
  <c r="AF59" i="28" s="1"/>
  <c r="Y55" i="28"/>
  <c r="W55" i="28"/>
  <c r="AJ54" i="28"/>
  <c r="AH54" i="28"/>
  <c r="AF54" i="28"/>
  <c r="Y54" i="28"/>
  <c r="W54" i="28"/>
  <c r="U54" i="28"/>
  <c r="S54" i="28"/>
  <c r="AJ53" i="28"/>
  <c r="AH53" i="28"/>
  <c r="AF53" i="28"/>
  <c r="Y53" i="28"/>
  <c r="W53" i="28"/>
  <c r="U53" i="28"/>
  <c r="AH51" i="28"/>
  <c r="AF51" i="28"/>
  <c r="Y51" i="28"/>
  <c r="W51" i="28"/>
  <c r="AJ50" i="28"/>
  <c r="AH50" i="28"/>
  <c r="AF50" i="28"/>
  <c r="Y50" i="28"/>
  <c r="W50" i="28"/>
  <c r="U50" i="28"/>
  <c r="H50" i="28"/>
  <c r="AJ56" i="28" s="1"/>
  <c r="AJ58" i="28" s="1"/>
  <c r="B50" i="28"/>
  <c r="Y56" i="28" s="1"/>
  <c r="Y58" i="28" s="1"/>
  <c r="AJ49" i="28"/>
  <c r="AH49" i="28"/>
  <c r="AF49" i="28"/>
  <c r="Y49" i="28"/>
  <c r="W49" i="28"/>
  <c r="U49" i="28"/>
  <c r="AJ48" i="28"/>
  <c r="AH48" i="28"/>
  <c r="AF48" i="28"/>
  <c r="Y48" i="28"/>
  <c r="W48" i="28"/>
  <c r="U48" i="28"/>
  <c r="S48" i="28"/>
  <c r="AA53" i="28" s="1"/>
  <c r="AJ47" i="28"/>
  <c r="AF47" i="28"/>
  <c r="AD47" i="28"/>
  <c r="AD53" i="28" s="1"/>
  <c r="AA47" i="28"/>
  <c r="Y47" i="28"/>
  <c r="W47" i="28"/>
  <c r="U47" i="28"/>
  <c r="S47" i="28"/>
  <c r="S53" i="28" s="1"/>
  <c r="I46" i="28"/>
  <c r="AH47" i="28" s="1"/>
  <c r="H46" i="28"/>
  <c r="B46" i="28"/>
  <c r="AJ40" i="28"/>
  <c r="AJ42" i="28" s="1"/>
  <c r="AD40" i="28"/>
  <c r="AL31" i="28" s="1"/>
  <c r="Y40" i="28"/>
  <c r="Y42" i="28" s="1"/>
  <c r="U40" i="28"/>
  <c r="U42" i="28" s="1"/>
  <c r="S40" i="28"/>
  <c r="S42" i="28" s="1"/>
  <c r="Y39" i="28"/>
  <c r="W39" i="28"/>
  <c r="U39" i="28"/>
  <c r="AJ38" i="28"/>
  <c r="AH38" i="28"/>
  <c r="AF38" i="28"/>
  <c r="Y38" i="28"/>
  <c r="W38" i="28"/>
  <c r="U38" i="28"/>
  <c r="AJ37" i="28"/>
  <c r="AH37" i="28"/>
  <c r="AF37" i="28"/>
  <c r="Y37" i="28"/>
  <c r="W37" i="28"/>
  <c r="U37" i="28"/>
  <c r="AF35" i="28"/>
  <c r="Y35" i="28"/>
  <c r="W35" i="28"/>
  <c r="U35" i="28"/>
  <c r="AJ34" i="28"/>
  <c r="AH34" i="28"/>
  <c r="AF34" i="28"/>
  <c r="Y34" i="28"/>
  <c r="W34" i="28"/>
  <c r="U34" i="28"/>
  <c r="S34" i="28"/>
  <c r="H34" i="28"/>
  <c r="B34" i="28"/>
  <c r="W40" i="28" s="1"/>
  <c r="W42" i="28" s="1"/>
  <c r="AJ33" i="28"/>
  <c r="AH33" i="28"/>
  <c r="AF33" i="28"/>
  <c r="Y33" i="28"/>
  <c r="W33" i="28"/>
  <c r="U33" i="28"/>
  <c r="AJ32" i="28"/>
  <c r="AH32" i="28"/>
  <c r="AF32" i="28"/>
  <c r="AA32" i="28"/>
  <c r="Y32" i="28"/>
  <c r="Y43" i="28" s="1"/>
  <c r="W32" i="28"/>
  <c r="U32" i="28"/>
  <c r="AJ31" i="28"/>
  <c r="AA31" i="28"/>
  <c r="AA33" i="28" s="1"/>
  <c r="N30" i="28" s="1"/>
  <c r="Y31" i="28"/>
  <c r="W31" i="28"/>
  <c r="U31" i="28"/>
  <c r="S31" i="28"/>
  <c r="S37" i="28" s="1"/>
  <c r="I30" i="28"/>
  <c r="B30" i="28"/>
  <c r="AD24" i="28"/>
  <c r="AL15" i="28" s="1"/>
  <c r="S24" i="28"/>
  <c r="AA15" i="28" s="1"/>
  <c r="AJ22" i="28"/>
  <c r="AH22" i="28"/>
  <c r="AF22" i="28"/>
  <c r="Y22" i="28"/>
  <c r="W22" i="28"/>
  <c r="U22" i="28"/>
  <c r="S22" i="28"/>
  <c r="S23" i="28" s="1"/>
  <c r="AJ21" i="28"/>
  <c r="AH21" i="28"/>
  <c r="AF21" i="28"/>
  <c r="Y21" i="28"/>
  <c r="W21" i="28"/>
  <c r="U21" i="28"/>
  <c r="S21" i="28"/>
  <c r="AJ19" i="28"/>
  <c r="AJ18" i="28"/>
  <c r="AH18" i="28"/>
  <c r="AF18" i="28"/>
  <c r="Y18" i="28"/>
  <c r="W18" i="28"/>
  <c r="U18" i="28"/>
  <c r="H18" i="28"/>
  <c r="B18" i="28"/>
  <c r="AJ17" i="28"/>
  <c r="AH17" i="28"/>
  <c r="AF17" i="28"/>
  <c r="Y17" i="28"/>
  <c r="W17" i="28"/>
  <c r="U17" i="28"/>
  <c r="AJ16" i="28"/>
  <c r="AH16" i="28"/>
  <c r="AF16" i="28"/>
  <c r="Y16" i="28"/>
  <c r="W16" i="28"/>
  <c r="U16" i="28"/>
  <c r="AF15" i="28"/>
  <c r="Y15" i="28"/>
  <c r="W15" i="28"/>
  <c r="U15" i="28"/>
  <c r="S15" i="28"/>
  <c r="S18" i="28" s="1"/>
  <c r="I14" i="28"/>
  <c r="AD15" i="28" s="1"/>
  <c r="H14" i="28"/>
  <c r="B14" i="28"/>
  <c r="S506" i="27"/>
  <c r="AD504" i="27"/>
  <c r="AL495" i="27" s="1"/>
  <c r="S504" i="27"/>
  <c r="AA495" i="27" s="1"/>
  <c r="AF503" i="27"/>
  <c r="W503" i="27"/>
  <c r="AJ502" i="27"/>
  <c r="AH502" i="27"/>
  <c r="AF502" i="27"/>
  <c r="Y502" i="27"/>
  <c r="W502" i="27"/>
  <c r="U502" i="27"/>
  <c r="AJ501" i="27"/>
  <c r="AH501" i="27"/>
  <c r="AF501" i="27"/>
  <c r="Y501" i="27"/>
  <c r="W501" i="27"/>
  <c r="U501" i="27"/>
  <c r="AF499" i="27"/>
  <c r="W499" i="27"/>
  <c r="AJ498" i="27"/>
  <c r="AH498" i="27"/>
  <c r="AF498" i="27"/>
  <c r="Y498" i="27"/>
  <c r="W498" i="27"/>
  <c r="U498" i="27"/>
  <c r="H498" i="27"/>
  <c r="AJ504" i="27" s="1"/>
  <c r="AJ506" i="27" s="1"/>
  <c r="B498" i="27"/>
  <c r="Y504" i="27" s="1"/>
  <c r="Y506" i="27" s="1"/>
  <c r="AJ497" i="27"/>
  <c r="AH497" i="27"/>
  <c r="AF497" i="27"/>
  <c r="Y497" i="27"/>
  <c r="W497" i="27"/>
  <c r="U497" i="27"/>
  <c r="AJ496" i="27"/>
  <c r="AH496" i="27"/>
  <c r="AF496" i="27"/>
  <c r="AF507" i="27" s="1"/>
  <c r="Y496" i="27"/>
  <c r="W496" i="27"/>
  <c r="W507" i="27" s="1"/>
  <c r="U496" i="27"/>
  <c r="AJ495" i="27"/>
  <c r="Y495" i="27"/>
  <c r="W495" i="27"/>
  <c r="U495" i="27"/>
  <c r="S495" i="27"/>
  <c r="S501" i="27" s="1"/>
  <c r="I494" i="27"/>
  <c r="AH495" i="27" s="1"/>
  <c r="B494" i="27"/>
  <c r="AD488" i="27"/>
  <c r="AL479" i="27" s="1"/>
  <c r="Y488" i="27"/>
  <c r="Y490" i="27" s="1"/>
  <c r="S488" i="27"/>
  <c r="S490" i="27" s="1"/>
  <c r="W487" i="27"/>
  <c r="U487" i="27"/>
  <c r="AJ486" i="27"/>
  <c r="AH486" i="27"/>
  <c r="AF486" i="27"/>
  <c r="Y486" i="27"/>
  <c r="W486" i="27"/>
  <c r="U486" i="27"/>
  <c r="AJ485" i="27"/>
  <c r="AH485" i="27"/>
  <c r="AF485" i="27"/>
  <c r="Y485" i="27"/>
  <c r="W485" i="27"/>
  <c r="U485" i="27"/>
  <c r="W483" i="27"/>
  <c r="U483" i="27"/>
  <c r="AJ482" i="27"/>
  <c r="AH482" i="27"/>
  <c r="AF482" i="27"/>
  <c r="Y482" i="27"/>
  <c r="W482" i="27"/>
  <c r="U482" i="27"/>
  <c r="H482" i="27"/>
  <c r="B482" i="27"/>
  <c r="W488" i="27" s="1"/>
  <c r="W490" i="27" s="1"/>
  <c r="AJ481" i="27"/>
  <c r="AH481" i="27"/>
  <c r="AF481" i="27"/>
  <c r="Y481" i="27"/>
  <c r="W481" i="27"/>
  <c r="U481" i="27"/>
  <c r="AJ480" i="27"/>
  <c r="AH480" i="27"/>
  <c r="AF480" i="27"/>
  <c r="Y480" i="27"/>
  <c r="W480" i="27"/>
  <c r="W491" i="27" s="1"/>
  <c r="U480" i="27"/>
  <c r="AA479" i="27"/>
  <c r="Y479" i="27"/>
  <c r="W479" i="27"/>
  <c r="U479" i="27"/>
  <c r="S479" i="27"/>
  <c r="S485" i="27" s="1"/>
  <c r="I478" i="27"/>
  <c r="B478" i="27"/>
  <c r="AH472" i="27"/>
  <c r="AH474" i="27" s="1"/>
  <c r="AD472" i="27"/>
  <c r="AD474" i="27" s="1"/>
  <c r="S472" i="27"/>
  <c r="S474" i="27" s="1"/>
  <c r="AJ471" i="27"/>
  <c r="AJ470" i="27"/>
  <c r="AH470" i="27"/>
  <c r="AF470" i="27"/>
  <c r="Y470" i="27"/>
  <c r="W470" i="27"/>
  <c r="U470" i="27"/>
  <c r="AJ469" i="27"/>
  <c r="AH469" i="27"/>
  <c r="AF469" i="27"/>
  <c r="Y469" i="27"/>
  <c r="W469" i="27"/>
  <c r="U469" i="27"/>
  <c r="S469" i="27"/>
  <c r="AJ467" i="27"/>
  <c r="AJ466" i="27"/>
  <c r="AH466" i="27"/>
  <c r="AF466" i="27"/>
  <c r="Y466" i="27"/>
  <c r="W466" i="27"/>
  <c r="U466" i="27"/>
  <c r="H466" i="27"/>
  <c r="AF472" i="27" s="1"/>
  <c r="B466" i="27"/>
  <c r="AJ465" i="27"/>
  <c r="AH465" i="27"/>
  <c r="AF465" i="27"/>
  <c r="Y465" i="27"/>
  <c r="W465" i="27"/>
  <c r="U465" i="27"/>
  <c r="AJ464" i="27"/>
  <c r="AH464" i="27"/>
  <c r="AF464" i="27"/>
  <c r="Y464" i="27"/>
  <c r="W464" i="27"/>
  <c r="U464" i="27"/>
  <c r="AL463" i="27"/>
  <c r="AF463" i="27"/>
  <c r="AA463" i="27"/>
  <c r="Y463" i="27"/>
  <c r="W463" i="27"/>
  <c r="U463" i="27"/>
  <c r="S463" i="27"/>
  <c r="S470" i="27" s="1"/>
  <c r="I462" i="27"/>
  <c r="AD463" i="27" s="1"/>
  <c r="H462" i="27"/>
  <c r="B462" i="27"/>
  <c r="AH456" i="27"/>
  <c r="AH458" i="27" s="1"/>
  <c r="AF456" i="27"/>
  <c r="AF458" i="27" s="1"/>
  <c r="AD456" i="27"/>
  <c r="AD458" i="27" s="1"/>
  <c r="S456" i="27"/>
  <c r="S458" i="27" s="1"/>
  <c r="AJ455" i="27"/>
  <c r="AH455" i="27"/>
  <c r="AF455" i="27"/>
  <c r="AJ454" i="27"/>
  <c r="AH454" i="27"/>
  <c r="AF454" i="27"/>
  <c r="Y454" i="27"/>
  <c r="W454" i="27"/>
  <c r="U454" i="27"/>
  <c r="AJ453" i="27"/>
  <c r="AH453" i="27"/>
  <c r="AF453" i="27"/>
  <c r="Y453" i="27"/>
  <c r="W453" i="27"/>
  <c r="U453" i="27"/>
  <c r="AJ451" i="27"/>
  <c r="AH451" i="27"/>
  <c r="AF451" i="27"/>
  <c r="AJ450" i="27"/>
  <c r="AH450" i="27"/>
  <c r="AF450" i="27"/>
  <c r="Y450" i="27"/>
  <c r="W450" i="27"/>
  <c r="U450" i="27"/>
  <c r="H450" i="27"/>
  <c r="AJ456" i="27" s="1"/>
  <c r="AJ458" i="27" s="1"/>
  <c r="B450" i="27"/>
  <c r="AJ449" i="27"/>
  <c r="AH449" i="27"/>
  <c r="AF449" i="27"/>
  <c r="Y449" i="27"/>
  <c r="W449" i="27"/>
  <c r="U449" i="27"/>
  <c r="AL448" i="27"/>
  <c r="AJ448" i="27"/>
  <c r="AH448" i="27"/>
  <c r="AF448" i="27"/>
  <c r="Y448" i="27"/>
  <c r="W448" i="27"/>
  <c r="U448" i="27"/>
  <c r="AL447" i="27"/>
  <c r="AL449" i="27" s="1"/>
  <c r="P446" i="27" s="1"/>
  <c r="AJ447" i="27"/>
  <c r="AA447" i="27"/>
  <c r="Y447" i="27"/>
  <c r="W447" i="27"/>
  <c r="U447" i="27"/>
  <c r="S447" i="27"/>
  <c r="S448" i="27" s="1"/>
  <c r="I446" i="27"/>
  <c r="B446" i="27"/>
  <c r="AH440" i="27"/>
  <c r="AH442" i="27" s="1"/>
  <c r="AD440" i="27"/>
  <c r="AL431" i="27" s="1"/>
  <c r="W440" i="27"/>
  <c r="W442" i="27" s="1"/>
  <c r="S440" i="27"/>
  <c r="S442" i="27" s="1"/>
  <c r="AJ439" i="27"/>
  <c r="S439" i="27"/>
  <c r="AJ438" i="27"/>
  <c r="AH438" i="27"/>
  <c r="AF438" i="27"/>
  <c r="Y438" i="27"/>
  <c r="W438" i="27"/>
  <c r="U438" i="27"/>
  <c r="AJ437" i="27"/>
  <c r="AH437" i="27"/>
  <c r="AF437" i="27"/>
  <c r="Y437" i="27"/>
  <c r="W437" i="27"/>
  <c r="U437" i="27"/>
  <c r="S437" i="27"/>
  <c r="AJ435" i="27"/>
  <c r="AJ434" i="27"/>
  <c r="AH434" i="27"/>
  <c r="AF434" i="27"/>
  <c r="Y434" i="27"/>
  <c r="W434" i="27"/>
  <c r="U434" i="27"/>
  <c r="H434" i="27"/>
  <c r="AF440" i="27" s="1"/>
  <c r="B434" i="27"/>
  <c r="AJ433" i="27"/>
  <c r="AH433" i="27"/>
  <c r="AF433" i="27"/>
  <c r="Y433" i="27"/>
  <c r="W433" i="27"/>
  <c r="U433" i="27"/>
  <c r="AJ432" i="27"/>
  <c r="AH432" i="27"/>
  <c r="AF432" i="27"/>
  <c r="Y432" i="27"/>
  <c r="W432" i="27"/>
  <c r="U432" i="27"/>
  <c r="AF431" i="27"/>
  <c r="AA431" i="27"/>
  <c r="Y431" i="27"/>
  <c r="W431" i="27"/>
  <c r="U431" i="27"/>
  <c r="S431" i="27"/>
  <c r="S438" i="27" s="1"/>
  <c r="I430" i="27"/>
  <c r="AD431" i="27" s="1"/>
  <c r="H430" i="27"/>
  <c r="B430" i="27"/>
  <c r="U426" i="27"/>
  <c r="AF424" i="27"/>
  <c r="AF426" i="27" s="1"/>
  <c r="AD424" i="27"/>
  <c r="AD426" i="27" s="1"/>
  <c r="U424" i="27"/>
  <c r="S424" i="27"/>
  <c r="S426" i="27" s="1"/>
  <c r="AH423" i="27"/>
  <c r="Y423" i="27"/>
  <c r="AJ422" i="27"/>
  <c r="AH422" i="27"/>
  <c r="AF422" i="27"/>
  <c r="Y422" i="27"/>
  <c r="W422" i="27"/>
  <c r="U422" i="27"/>
  <c r="AJ421" i="27"/>
  <c r="AH421" i="27"/>
  <c r="AF421" i="27"/>
  <c r="Y421" i="27"/>
  <c r="W421" i="27"/>
  <c r="U421" i="27"/>
  <c r="AH419" i="27"/>
  <c r="Y419" i="27"/>
  <c r="AJ418" i="27"/>
  <c r="AH418" i="27"/>
  <c r="AF418" i="27"/>
  <c r="Y418" i="27"/>
  <c r="W418" i="27"/>
  <c r="U418" i="27"/>
  <c r="H418" i="27"/>
  <c r="AF423" i="27" s="1"/>
  <c r="B418" i="27"/>
  <c r="W423" i="27" s="1"/>
  <c r="AJ417" i="27"/>
  <c r="AH417" i="27"/>
  <c r="AF417" i="27"/>
  <c r="Y417" i="27"/>
  <c r="W417" i="27"/>
  <c r="U417" i="27"/>
  <c r="AJ416" i="27"/>
  <c r="AH416" i="27"/>
  <c r="AH427" i="27" s="1"/>
  <c r="AF416" i="27"/>
  <c r="Y416" i="27"/>
  <c r="Y427" i="27" s="1"/>
  <c r="W416" i="27"/>
  <c r="U416" i="27"/>
  <c r="AL415" i="27"/>
  <c r="AF415" i="27"/>
  <c r="AD415" i="27"/>
  <c r="AA415" i="27"/>
  <c r="Y415" i="27"/>
  <c r="W415" i="27"/>
  <c r="U415" i="27"/>
  <c r="S415" i="27"/>
  <c r="S422" i="27" s="1"/>
  <c r="I414" i="27"/>
  <c r="AJ415" i="27" s="1"/>
  <c r="H414" i="27"/>
  <c r="B414" i="27"/>
  <c r="AJ408" i="27"/>
  <c r="AJ410" i="27" s="1"/>
  <c r="AD408" i="27"/>
  <c r="AL399" i="27" s="1"/>
  <c r="Y408" i="27"/>
  <c r="Y410" i="27" s="1"/>
  <c r="S408" i="27"/>
  <c r="S410" i="27" s="1"/>
  <c r="AF407" i="27"/>
  <c r="W407" i="27"/>
  <c r="U407" i="27"/>
  <c r="AJ406" i="27"/>
  <c r="AH406" i="27"/>
  <c r="AF406" i="27"/>
  <c r="Y406" i="27"/>
  <c r="W406" i="27"/>
  <c r="U406" i="27"/>
  <c r="AJ405" i="27"/>
  <c r="AH405" i="27"/>
  <c r="AF405" i="27"/>
  <c r="Y405" i="27"/>
  <c r="W405" i="27"/>
  <c r="U405" i="27"/>
  <c r="W403" i="27"/>
  <c r="U403" i="27"/>
  <c r="AJ402" i="27"/>
  <c r="AH402" i="27"/>
  <c r="AF402" i="27"/>
  <c r="Y402" i="27"/>
  <c r="W402" i="27"/>
  <c r="U402" i="27"/>
  <c r="H402" i="27"/>
  <c r="B402" i="27"/>
  <c r="W408" i="27" s="1"/>
  <c r="W410" i="27" s="1"/>
  <c r="AJ401" i="27"/>
  <c r="AH401" i="27"/>
  <c r="AF401" i="27"/>
  <c r="Y401" i="27"/>
  <c r="W401" i="27"/>
  <c r="U401" i="27"/>
  <c r="S401" i="27"/>
  <c r="AJ400" i="27"/>
  <c r="AH400" i="27"/>
  <c r="AF400" i="27"/>
  <c r="Y400" i="27"/>
  <c r="W400" i="27"/>
  <c r="U400" i="27"/>
  <c r="U411" i="27" s="1"/>
  <c r="S400" i="27"/>
  <c r="AA399" i="27"/>
  <c r="Y399" i="27"/>
  <c r="W399" i="27"/>
  <c r="U399" i="27"/>
  <c r="S399" i="27"/>
  <c r="S406" i="27" s="1"/>
  <c r="I398" i="27"/>
  <c r="B398" i="27"/>
  <c r="W394" i="27"/>
  <c r="AD392" i="27"/>
  <c r="AD394" i="27" s="1"/>
  <c r="Y392" i="27"/>
  <c r="Y394" i="27" s="1"/>
  <c r="W392" i="27"/>
  <c r="S392" i="27"/>
  <c r="S394" i="27" s="1"/>
  <c r="AJ391" i="27"/>
  <c r="U391" i="27"/>
  <c r="AJ390" i="27"/>
  <c r="AH390" i="27"/>
  <c r="AF390" i="27"/>
  <c r="Y390" i="27"/>
  <c r="W390" i="27"/>
  <c r="U390" i="27"/>
  <c r="AJ389" i="27"/>
  <c r="AH389" i="27"/>
  <c r="AF389" i="27"/>
  <c r="Y389" i="27"/>
  <c r="W389" i="27"/>
  <c r="U389" i="27"/>
  <c r="S389" i="27"/>
  <c r="S391" i="27" s="1"/>
  <c r="U387" i="27"/>
  <c r="AJ386" i="27"/>
  <c r="AH386" i="27"/>
  <c r="AF386" i="27"/>
  <c r="Y386" i="27"/>
  <c r="W386" i="27"/>
  <c r="U386" i="27"/>
  <c r="H386" i="27"/>
  <c r="AH392" i="27" s="1"/>
  <c r="AH394" i="27" s="1"/>
  <c r="B386" i="27"/>
  <c r="AJ385" i="27"/>
  <c r="AH385" i="27"/>
  <c r="AF385" i="27"/>
  <c r="Y385" i="27"/>
  <c r="W385" i="27"/>
  <c r="U385" i="27"/>
  <c r="AJ384" i="27"/>
  <c r="AH384" i="27"/>
  <c r="AF384" i="27"/>
  <c r="Y384" i="27"/>
  <c r="W384" i="27"/>
  <c r="U384" i="27"/>
  <c r="U395" i="27" s="1"/>
  <c r="AL383" i="27"/>
  <c r="AH383" i="27"/>
  <c r="AA383" i="27"/>
  <c r="Y383" i="27"/>
  <c r="W383" i="27"/>
  <c r="U383" i="27"/>
  <c r="S383" i="27"/>
  <c r="S390" i="27" s="1"/>
  <c r="I382" i="27"/>
  <c r="H382" i="27" s="1"/>
  <c r="B382" i="27"/>
  <c r="AH379" i="27"/>
  <c r="U378" i="27"/>
  <c r="AH377" i="27"/>
  <c r="AH376" i="27"/>
  <c r="AH378" i="27" s="1"/>
  <c r="AF376" i="27"/>
  <c r="AF378" i="27" s="1"/>
  <c r="AD376" i="27"/>
  <c r="AD378" i="27" s="1"/>
  <c r="W376" i="27"/>
  <c r="W378" i="27" s="1"/>
  <c r="U376" i="27"/>
  <c r="S376" i="27"/>
  <c r="S378" i="27" s="1"/>
  <c r="AJ375" i="27"/>
  <c r="AH375" i="27"/>
  <c r="AF375" i="27"/>
  <c r="AJ374" i="27"/>
  <c r="AH374" i="27"/>
  <c r="AF374" i="27"/>
  <c r="Y374" i="27"/>
  <c r="W374" i="27"/>
  <c r="U374" i="27"/>
  <c r="AJ373" i="27"/>
  <c r="AH373" i="27"/>
  <c r="AF373" i="27"/>
  <c r="AA373" i="27"/>
  <c r="Y373" i="27"/>
  <c r="W373" i="27"/>
  <c r="U373" i="27"/>
  <c r="S373" i="27"/>
  <c r="S375" i="27" s="1"/>
  <c r="AJ371" i="27"/>
  <c r="AH371" i="27"/>
  <c r="AF371" i="27"/>
  <c r="Y371" i="27"/>
  <c r="AJ370" i="27"/>
  <c r="AH370" i="27"/>
  <c r="AF370" i="27"/>
  <c r="AD370" i="27"/>
  <c r="Y370" i="27"/>
  <c r="W370" i="27"/>
  <c r="U370" i="27"/>
  <c r="S370" i="27"/>
  <c r="H370" i="27"/>
  <c r="AJ376" i="27" s="1"/>
  <c r="AJ378" i="27" s="1"/>
  <c r="B370" i="27"/>
  <c r="AJ369" i="27"/>
  <c r="AH369" i="27"/>
  <c r="AF369" i="27"/>
  <c r="AD369" i="27"/>
  <c r="AD371" i="27" s="1"/>
  <c r="AL374" i="27" s="1"/>
  <c r="Y369" i="27"/>
  <c r="W369" i="27"/>
  <c r="U369" i="27"/>
  <c r="S369" i="27"/>
  <c r="S371" i="27" s="1"/>
  <c r="AJ368" i="27"/>
  <c r="AH368" i="27"/>
  <c r="AF368" i="27"/>
  <c r="AF379" i="27" s="1"/>
  <c r="Y368" i="27"/>
  <c r="W368" i="27"/>
  <c r="U368" i="27"/>
  <c r="S368" i="27"/>
  <c r="AL367" i="27"/>
  <c r="AJ367" i="27"/>
  <c r="AF367" i="27"/>
  <c r="AD367" i="27"/>
  <c r="AA367" i="27"/>
  <c r="Y367" i="27"/>
  <c r="W367" i="27"/>
  <c r="U367" i="27"/>
  <c r="S367" i="27"/>
  <c r="S374" i="27" s="1"/>
  <c r="I366" i="27"/>
  <c r="AH367" i="27" s="1"/>
  <c r="H366" i="27"/>
  <c r="B366" i="27"/>
  <c r="AF362" i="27"/>
  <c r="AD362" i="27"/>
  <c r="AF360" i="27"/>
  <c r="AD360" i="27"/>
  <c r="U360" i="27"/>
  <c r="U362" i="27" s="1"/>
  <c r="S360" i="27"/>
  <c r="AH359" i="27"/>
  <c r="AF359" i="27"/>
  <c r="Y359" i="27"/>
  <c r="Y361" i="27" s="1"/>
  <c r="W359" i="27"/>
  <c r="AJ358" i="27"/>
  <c r="AH358" i="27"/>
  <c r="AF358" i="27"/>
  <c r="Y358" i="27"/>
  <c r="W358" i="27"/>
  <c r="U358" i="27"/>
  <c r="AJ357" i="27"/>
  <c r="AH357" i="27"/>
  <c r="AF357" i="27"/>
  <c r="Y357" i="27"/>
  <c r="W357" i="27"/>
  <c r="U357" i="27"/>
  <c r="AH355" i="27"/>
  <c r="AF355" i="27"/>
  <c r="Y355" i="27"/>
  <c r="Y363" i="27" s="1"/>
  <c r="W355" i="27"/>
  <c r="AJ354" i="27"/>
  <c r="AH354" i="27"/>
  <c r="AF354" i="27"/>
  <c r="AD354" i="27"/>
  <c r="Y354" i="27"/>
  <c r="W354" i="27"/>
  <c r="U354" i="27"/>
  <c r="S354" i="27"/>
  <c r="H354" i="27"/>
  <c r="AH360" i="27" s="1"/>
  <c r="AH362" i="27" s="1"/>
  <c r="B354" i="27"/>
  <c r="Y360" i="27" s="1"/>
  <c r="Y362" i="27" s="1"/>
  <c r="AJ353" i="27"/>
  <c r="AH353" i="27"/>
  <c r="AF353" i="27"/>
  <c r="AD353" i="27"/>
  <c r="AD355" i="27" s="1"/>
  <c r="AL358" i="27" s="1"/>
  <c r="Y353" i="27"/>
  <c r="W353" i="27"/>
  <c r="U353" i="27"/>
  <c r="S353" i="27"/>
  <c r="S355" i="27" s="1"/>
  <c r="AJ352" i="27"/>
  <c r="AH352" i="27"/>
  <c r="AF352" i="27"/>
  <c r="AF363" i="27" s="1"/>
  <c r="Y352" i="27"/>
  <c r="W352" i="27"/>
  <c r="U352" i="27"/>
  <c r="AL351" i="27"/>
  <c r="AJ351" i="27"/>
  <c r="AD351" i="27"/>
  <c r="AD357" i="27" s="1"/>
  <c r="Y351" i="27"/>
  <c r="W351" i="27"/>
  <c r="U351" i="27"/>
  <c r="S351" i="27"/>
  <c r="S357" i="27" s="1"/>
  <c r="I350" i="27"/>
  <c r="AH351" i="27" s="1"/>
  <c r="B350" i="27"/>
  <c r="AD346" i="27"/>
  <c r="AJ344" i="27"/>
  <c r="AJ346" i="27" s="1"/>
  <c r="AD344" i="27"/>
  <c r="AL335" i="27" s="1"/>
  <c r="Y344" i="27"/>
  <c r="Y346" i="27" s="1"/>
  <c r="S344" i="27"/>
  <c r="S346" i="27" s="1"/>
  <c r="AF343" i="27"/>
  <c r="W343" i="27"/>
  <c r="U343" i="27"/>
  <c r="AJ342" i="27"/>
  <c r="AH342" i="27"/>
  <c r="AF342" i="27"/>
  <c r="Y342" i="27"/>
  <c r="W342" i="27"/>
  <c r="U342" i="27"/>
  <c r="AJ341" i="27"/>
  <c r="AH341" i="27"/>
  <c r="AF341" i="27"/>
  <c r="Y341" i="27"/>
  <c r="W341" i="27"/>
  <c r="U341" i="27"/>
  <c r="W339" i="27"/>
  <c r="U339" i="27"/>
  <c r="AJ338" i="27"/>
  <c r="AH338" i="27"/>
  <c r="AF338" i="27"/>
  <c r="Y338" i="27"/>
  <c r="W338" i="27"/>
  <c r="U338" i="27"/>
  <c r="H338" i="27"/>
  <c r="B338" i="27"/>
  <c r="W344" i="27" s="1"/>
  <c r="W346" i="27" s="1"/>
  <c r="AJ337" i="27"/>
  <c r="AH337" i="27"/>
  <c r="AF337" i="27"/>
  <c r="Y337" i="27"/>
  <c r="W337" i="27"/>
  <c r="U337" i="27"/>
  <c r="AJ336" i="27"/>
  <c r="AH336" i="27"/>
  <c r="AF336" i="27"/>
  <c r="Y336" i="27"/>
  <c r="W336" i="27"/>
  <c r="U336" i="27"/>
  <c r="U347" i="27" s="1"/>
  <c r="AA335" i="27"/>
  <c r="Y335" i="27"/>
  <c r="W335" i="27"/>
  <c r="U335" i="27"/>
  <c r="S335" i="27"/>
  <c r="I334" i="27"/>
  <c r="B334" i="27"/>
  <c r="AH328" i="27"/>
  <c r="AH330" i="27" s="1"/>
  <c r="AD328" i="27"/>
  <c r="AD330" i="27" s="1"/>
  <c r="Y328" i="27"/>
  <c r="Y330" i="27" s="1"/>
  <c r="S328" i="27"/>
  <c r="S330" i="27" s="1"/>
  <c r="AJ327" i="27"/>
  <c r="U327" i="27"/>
  <c r="S327" i="27"/>
  <c r="AJ326" i="27"/>
  <c r="AH326" i="27"/>
  <c r="AF326" i="27"/>
  <c r="Y326" i="27"/>
  <c r="W326" i="27"/>
  <c r="U326" i="27"/>
  <c r="AJ325" i="27"/>
  <c r="AH325" i="27"/>
  <c r="AF325" i="27"/>
  <c r="Y325" i="27"/>
  <c r="W325" i="27"/>
  <c r="U325" i="27"/>
  <c r="S325" i="27"/>
  <c r="AJ323" i="27"/>
  <c r="AJ331" i="27" s="1"/>
  <c r="AJ322" i="27"/>
  <c r="AH322" i="27"/>
  <c r="AF322" i="27"/>
  <c r="Y322" i="27"/>
  <c r="W322" i="27"/>
  <c r="U322" i="27"/>
  <c r="H322" i="27"/>
  <c r="B322" i="27"/>
  <c r="AJ321" i="27"/>
  <c r="AH321" i="27"/>
  <c r="AF321" i="27"/>
  <c r="Y321" i="27"/>
  <c r="W321" i="27"/>
  <c r="U321" i="27"/>
  <c r="AJ320" i="27"/>
  <c r="AH320" i="27"/>
  <c r="AF320" i="27"/>
  <c r="Y320" i="27"/>
  <c r="W320" i="27"/>
  <c r="U320" i="27"/>
  <c r="AL319" i="27"/>
  <c r="AH319" i="27"/>
  <c r="AA319" i="27"/>
  <c r="Y319" i="27"/>
  <c r="W319" i="27"/>
  <c r="U319" i="27"/>
  <c r="S319" i="27"/>
  <c r="S326" i="27" s="1"/>
  <c r="I318" i="27"/>
  <c r="H318" i="27"/>
  <c r="B318" i="27"/>
  <c r="AH315" i="27"/>
  <c r="AH313" i="27"/>
  <c r="AH312" i="27"/>
  <c r="AL304" i="27" s="1"/>
  <c r="AF312" i="27"/>
  <c r="AF314" i="27" s="1"/>
  <c r="AD312" i="27"/>
  <c r="AD314" i="27" s="1"/>
  <c r="S312" i="27"/>
  <c r="S314" i="27" s="1"/>
  <c r="AJ311" i="27"/>
  <c r="AH311" i="27"/>
  <c r="AF311" i="27"/>
  <c r="AJ310" i="27"/>
  <c r="AH310" i="27"/>
  <c r="AF310" i="27"/>
  <c r="AD310" i="27"/>
  <c r="Y310" i="27"/>
  <c r="W310" i="27"/>
  <c r="U310" i="27"/>
  <c r="AJ309" i="27"/>
  <c r="AH309" i="27"/>
  <c r="AF309" i="27"/>
  <c r="Y309" i="27"/>
  <c r="W309" i="27"/>
  <c r="U309" i="27"/>
  <c r="S309" i="27"/>
  <c r="S311" i="27" s="1"/>
  <c r="AJ307" i="27"/>
  <c r="AH307" i="27"/>
  <c r="AF307" i="27"/>
  <c r="AJ306" i="27"/>
  <c r="AH306" i="27"/>
  <c r="AF306" i="27"/>
  <c r="AD306" i="27"/>
  <c r="Y306" i="27"/>
  <c r="W306" i="27"/>
  <c r="U306" i="27"/>
  <c r="H306" i="27"/>
  <c r="AJ312" i="27" s="1"/>
  <c r="AJ314" i="27" s="1"/>
  <c r="B306" i="27"/>
  <c r="AJ305" i="27"/>
  <c r="AH305" i="27"/>
  <c r="AF305" i="27"/>
  <c r="Y305" i="27"/>
  <c r="W305" i="27"/>
  <c r="U305" i="27"/>
  <c r="AJ304" i="27"/>
  <c r="AJ315" i="27" s="1"/>
  <c r="AH304" i="27"/>
  <c r="AF304" i="27"/>
  <c r="AF315" i="27" s="1"/>
  <c r="Y304" i="27"/>
  <c r="W304" i="27"/>
  <c r="U304" i="27"/>
  <c r="AL303" i="27"/>
  <c r="AL305" i="27" s="1"/>
  <c r="P302" i="27" s="1"/>
  <c r="AJ303" i="27"/>
  <c r="AF303" i="27"/>
  <c r="AD303" i="27"/>
  <c r="AD309" i="27" s="1"/>
  <c r="AA303" i="27"/>
  <c r="Y303" i="27"/>
  <c r="W303" i="27"/>
  <c r="U303" i="27"/>
  <c r="S303" i="27"/>
  <c r="S310" i="27" s="1"/>
  <c r="I302" i="27"/>
  <c r="AH303" i="27" s="1"/>
  <c r="H302" i="27"/>
  <c r="B302" i="27"/>
  <c r="AJ296" i="27"/>
  <c r="AJ298" i="27" s="1"/>
  <c r="AD296" i="27"/>
  <c r="AD298" i="27" s="1"/>
  <c r="Y296" i="27"/>
  <c r="Y298" i="27" s="1"/>
  <c r="U296" i="27"/>
  <c r="AA288" i="27" s="1"/>
  <c r="S296" i="27"/>
  <c r="S298" i="27" s="1"/>
  <c r="AH295" i="27"/>
  <c r="AF295" i="27"/>
  <c r="Y295" i="27"/>
  <c r="W295" i="27"/>
  <c r="U295" i="27"/>
  <c r="AJ294" i="27"/>
  <c r="AH294" i="27"/>
  <c r="AF294" i="27"/>
  <c r="Y294" i="27"/>
  <c r="W294" i="27"/>
  <c r="U294" i="27"/>
  <c r="AJ293" i="27"/>
  <c r="AH293" i="27"/>
  <c r="AF293" i="27"/>
  <c r="Y293" i="27"/>
  <c r="W293" i="27"/>
  <c r="U293" i="27"/>
  <c r="AF291" i="27"/>
  <c r="AF299" i="27" s="1"/>
  <c r="Y291" i="27"/>
  <c r="W291" i="27"/>
  <c r="U291" i="27"/>
  <c r="AJ290" i="27"/>
  <c r="AH290" i="27"/>
  <c r="AF290" i="27"/>
  <c r="Y290" i="27"/>
  <c r="W290" i="27"/>
  <c r="U290" i="27"/>
  <c r="H290" i="27"/>
  <c r="B290" i="27"/>
  <c r="W296" i="27" s="1"/>
  <c r="W298" i="27" s="1"/>
  <c r="AJ289" i="27"/>
  <c r="AH289" i="27"/>
  <c r="AF289" i="27"/>
  <c r="Y289" i="27"/>
  <c r="W289" i="27"/>
  <c r="U289" i="27"/>
  <c r="AJ288" i="27"/>
  <c r="AH288" i="27"/>
  <c r="AF288" i="27"/>
  <c r="Y288" i="27"/>
  <c r="W288" i="27"/>
  <c r="U288" i="27"/>
  <c r="U297" i="27" s="1"/>
  <c r="S288" i="27"/>
  <c r="AL287" i="27"/>
  <c r="AJ287" i="27"/>
  <c r="AH287" i="27"/>
  <c r="AA287" i="27"/>
  <c r="Y287" i="27"/>
  <c r="W287" i="27"/>
  <c r="U287" i="27"/>
  <c r="S287" i="27"/>
  <c r="S293" i="27" s="1"/>
  <c r="I286" i="27"/>
  <c r="B286" i="27"/>
  <c r="AD282" i="27"/>
  <c r="AD280" i="27"/>
  <c r="AL271" i="27" s="1"/>
  <c r="S280" i="27"/>
  <c r="S282" i="27" s="1"/>
  <c r="AJ278" i="27"/>
  <c r="AH278" i="27"/>
  <c r="AF278" i="27"/>
  <c r="Y278" i="27"/>
  <c r="W278" i="27"/>
  <c r="U278" i="27"/>
  <c r="AJ277" i="27"/>
  <c r="AH277" i="27"/>
  <c r="AF277" i="27"/>
  <c r="Y277" i="27"/>
  <c r="W277" i="27"/>
  <c r="U277" i="27"/>
  <c r="AJ275" i="27"/>
  <c r="AJ274" i="27"/>
  <c r="AH274" i="27"/>
  <c r="AF274" i="27"/>
  <c r="Y274" i="27"/>
  <c r="W274" i="27"/>
  <c r="U274" i="27"/>
  <c r="H274" i="27"/>
  <c r="B274" i="27"/>
  <c r="AJ273" i="27"/>
  <c r="AH273" i="27"/>
  <c r="AF273" i="27"/>
  <c r="Y273" i="27"/>
  <c r="W273" i="27"/>
  <c r="U273" i="27"/>
  <c r="AJ272" i="27"/>
  <c r="AH272" i="27"/>
  <c r="AF272" i="27"/>
  <c r="Y272" i="27"/>
  <c r="W272" i="27"/>
  <c r="U272" i="27"/>
  <c r="AA271" i="27"/>
  <c r="Y271" i="27"/>
  <c r="W271" i="27"/>
  <c r="U271" i="27"/>
  <c r="S271" i="27"/>
  <c r="I270" i="27"/>
  <c r="B270" i="27"/>
  <c r="AH267" i="27"/>
  <c r="S266" i="27"/>
  <c r="AH264" i="27"/>
  <c r="AH266" i="27" s="1"/>
  <c r="AF264" i="27"/>
  <c r="AF266" i="27" s="1"/>
  <c r="AD264" i="27"/>
  <c r="U264" i="27"/>
  <c r="U266" i="27" s="1"/>
  <c r="S264" i="27"/>
  <c r="AJ263" i="27"/>
  <c r="AH263" i="27"/>
  <c r="AF263" i="27"/>
  <c r="Y263" i="27"/>
  <c r="W263" i="27"/>
  <c r="AJ262" i="27"/>
  <c r="AH262" i="27"/>
  <c r="AF262" i="27"/>
  <c r="Y262" i="27"/>
  <c r="W262" i="27"/>
  <c r="U262" i="27"/>
  <c r="S262" i="27"/>
  <c r="AJ261" i="27"/>
  <c r="AH261" i="27"/>
  <c r="AF261" i="27"/>
  <c r="Y261" i="27"/>
  <c r="W261" i="27"/>
  <c r="U261" i="27"/>
  <c r="AJ259" i="27"/>
  <c r="AH259" i="27"/>
  <c r="AH265" i="27" s="1"/>
  <c r="AF259" i="27"/>
  <c r="AF265" i="27" s="1"/>
  <c r="Y259" i="27"/>
  <c r="W259" i="27"/>
  <c r="W267" i="27" s="1"/>
  <c r="AJ258" i="27"/>
  <c r="AH258" i="27"/>
  <c r="AF258" i="27"/>
  <c r="Y258" i="27"/>
  <c r="W258" i="27"/>
  <c r="U258" i="27"/>
  <c r="S258" i="27"/>
  <c r="H258" i="27"/>
  <c r="AJ264" i="27" s="1"/>
  <c r="B258" i="27"/>
  <c r="Y264" i="27" s="1"/>
  <c r="Y266" i="27" s="1"/>
  <c r="AJ257" i="27"/>
  <c r="AH257" i="27"/>
  <c r="AF257" i="27"/>
  <c r="Y257" i="27"/>
  <c r="W257" i="27"/>
  <c r="U257" i="27"/>
  <c r="AJ256" i="27"/>
  <c r="AH256" i="27"/>
  <c r="AF256" i="27"/>
  <c r="AF267" i="27" s="1"/>
  <c r="Y256" i="27"/>
  <c r="Y265" i="27" s="1"/>
  <c r="W256" i="27"/>
  <c r="W265" i="27" s="1"/>
  <c r="U256" i="27"/>
  <c r="AJ255" i="27"/>
  <c r="AF255" i="27"/>
  <c r="AD255" i="27"/>
  <c r="AD261" i="27" s="1"/>
  <c r="AA255" i="27"/>
  <c r="Y255" i="27"/>
  <c r="W255" i="27"/>
  <c r="U255" i="27"/>
  <c r="S255" i="27"/>
  <c r="S261" i="27" s="1"/>
  <c r="I254" i="27"/>
  <c r="AH255" i="27" s="1"/>
  <c r="H254" i="27"/>
  <c r="B254" i="27"/>
  <c r="Y251" i="27"/>
  <c r="Y250" i="27"/>
  <c r="Y249" i="27"/>
  <c r="AJ248" i="27"/>
  <c r="AJ250" i="27" s="1"/>
  <c r="AD248" i="27"/>
  <c r="AL239" i="27" s="1"/>
  <c r="Y248" i="27"/>
  <c r="U248" i="27"/>
  <c r="U250" i="27" s="1"/>
  <c r="S248" i="27"/>
  <c r="S250" i="27" s="1"/>
  <c r="Y247" i="27"/>
  <c r="W247" i="27"/>
  <c r="U247" i="27"/>
  <c r="AJ246" i="27"/>
  <c r="AH246" i="27"/>
  <c r="AF246" i="27"/>
  <c r="Y246" i="27"/>
  <c r="W246" i="27"/>
  <c r="U246" i="27"/>
  <c r="AJ245" i="27"/>
  <c r="AH245" i="27"/>
  <c r="AF245" i="27"/>
  <c r="Y245" i="27"/>
  <c r="W245" i="27"/>
  <c r="U245" i="27"/>
  <c r="Y243" i="27"/>
  <c r="W243" i="27"/>
  <c r="U243" i="27"/>
  <c r="AJ242" i="27"/>
  <c r="AH242" i="27"/>
  <c r="AF242" i="27"/>
  <c r="Y242" i="27"/>
  <c r="W242" i="27"/>
  <c r="U242" i="27"/>
  <c r="H242" i="27"/>
  <c r="B242" i="27"/>
  <c r="W248" i="27" s="1"/>
  <c r="AJ241" i="27"/>
  <c r="AH241" i="27"/>
  <c r="AF241" i="27"/>
  <c r="Y241" i="27"/>
  <c r="W241" i="27"/>
  <c r="U241" i="27"/>
  <c r="S241" i="27"/>
  <c r="AJ240" i="27"/>
  <c r="AH240" i="27"/>
  <c r="AF240" i="27"/>
  <c r="Y240" i="27"/>
  <c r="W240" i="27"/>
  <c r="W251" i="27" s="1"/>
  <c r="U240" i="27"/>
  <c r="U251" i="27" s="1"/>
  <c r="AH239" i="27"/>
  <c r="AA239" i="27"/>
  <c r="Y239" i="27"/>
  <c r="W239" i="27"/>
  <c r="U239" i="27"/>
  <c r="S239" i="27"/>
  <c r="S242" i="27" s="1"/>
  <c r="I238" i="27"/>
  <c r="B238" i="27"/>
  <c r="AH232" i="27"/>
  <c r="AH234" i="27" s="1"/>
  <c r="AD232" i="27"/>
  <c r="AL223" i="27" s="1"/>
  <c r="S232" i="27"/>
  <c r="S234" i="27" s="1"/>
  <c r="AJ231" i="27"/>
  <c r="U231" i="27"/>
  <c r="AJ230" i="27"/>
  <c r="AH230" i="27"/>
  <c r="AF230" i="27"/>
  <c r="Y230" i="27"/>
  <c r="W230" i="27"/>
  <c r="U230" i="27"/>
  <c r="AJ229" i="27"/>
  <c r="AH229" i="27"/>
  <c r="AF229" i="27"/>
  <c r="AD229" i="27"/>
  <c r="Y229" i="27"/>
  <c r="W229" i="27"/>
  <c r="U229" i="27"/>
  <c r="AJ227" i="27"/>
  <c r="AJ235" i="27" s="1"/>
  <c r="AJ226" i="27"/>
  <c r="AH226" i="27"/>
  <c r="AF226" i="27"/>
  <c r="Y226" i="27"/>
  <c r="W226" i="27"/>
  <c r="U226" i="27"/>
  <c r="H226" i="27"/>
  <c r="B226" i="27"/>
  <c r="AJ225" i="27"/>
  <c r="AH225" i="27"/>
  <c r="AF225" i="27"/>
  <c r="Y225" i="27"/>
  <c r="W225" i="27"/>
  <c r="U225" i="27"/>
  <c r="AJ224" i="27"/>
  <c r="AH224" i="27"/>
  <c r="AF224" i="27"/>
  <c r="Y224" i="27"/>
  <c r="W224" i="27"/>
  <c r="U224" i="27"/>
  <c r="S224" i="27"/>
  <c r="AH223" i="27"/>
  <c r="AF223" i="27"/>
  <c r="AA223" i="27"/>
  <c r="Y223" i="27"/>
  <c r="W223" i="27"/>
  <c r="U223" i="27"/>
  <c r="S223" i="27"/>
  <c r="I222" i="27"/>
  <c r="AD223" i="27" s="1"/>
  <c r="B222" i="27"/>
  <c r="AF218" i="27"/>
  <c r="AF216" i="27"/>
  <c r="AD216" i="27"/>
  <c r="AD218" i="27" s="1"/>
  <c r="U216" i="27"/>
  <c r="S216" i="27"/>
  <c r="S218" i="27" s="1"/>
  <c r="AH215" i="27"/>
  <c r="AJ214" i="27"/>
  <c r="AH214" i="27"/>
  <c r="AF214" i="27"/>
  <c r="Y214" i="27"/>
  <c r="W214" i="27"/>
  <c r="U214" i="27"/>
  <c r="AJ213" i="27"/>
  <c r="AH213" i="27"/>
  <c r="AF213" i="27"/>
  <c r="Y213" i="27"/>
  <c r="W213" i="27"/>
  <c r="U213" i="27"/>
  <c r="S213" i="27"/>
  <c r="S215" i="27" s="1"/>
  <c r="AJ210" i="27"/>
  <c r="AH210" i="27"/>
  <c r="AF210" i="27"/>
  <c r="Y210" i="27"/>
  <c r="W210" i="27"/>
  <c r="U210" i="27"/>
  <c r="H210" i="27"/>
  <c r="B210" i="27"/>
  <c r="AJ209" i="27"/>
  <c r="AH209" i="27"/>
  <c r="AF209" i="27"/>
  <c r="Y209" i="27"/>
  <c r="W209" i="27"/>
  <c r="U209" i="27"/>
  <c r="AJ208" i="27"/>
  <c r="AH208" i="27"/>
  <c r="AF208" i="27"/>
  <c r="Y208" i="27"/>
  <c r="W208" i="27"/>
  <c r="U208" i="27"/>
  <c r="AL207" i="27"/>
  <c r="AF207" i="27"/>
  <c r="AA207" i="27"/>
  <c r="Y207" i="27"/>
  <c r="W207" i="27"/>
  <c r="U207" i="27"/>
  <c r="S207" i="27"/>
  <c r="S214" i="27" s="1"/>
  <c r="I206" i="27"/>
  <c r="AD207" i="27" s="1"/>
  <c r="H206" i="27"/>
  <c r="B206" i="27"/>
  <c r="AF203" i="27"/>
  <c r="U202" i="27"/>
  <c r="AF201" i="27"/>
  <c r="AH200" i="27"/>
  <c r="AH202" i="27" s="1"/>
  <c r="AF200" i="27"/>
  <c r="AF202" i="27" s="1"/>
  <c r="AD200" i="27"/>
  <c r="AD202" i="27" s="1"/>
  <c r="U200" i="27"/>
  <c r="S200" i="27"/>
  <c r="S202" i="27" s="1"/>
  <c r="AJ199" i="27"/>
  <c r="AH199" i="27"/>
  <c r="AF199" i="27"/>
  <c r="Y199" i="27"/>
  <c r="AJ198" i="27"/>
  <c r="AH198" i="27"/>
  <c r="AF198" i="27"/>
  <c r="AD198" i="27"/>
  <c r="Y198" i="27"/>
  <c r="W198" i="27"/>
  <c r="U198" i="27"/>
  <c r="AJ197" i="27"/>
  <c r="AH197" i="27"/>
  <c r="AF197" i="27"/>
  <c r="Y197" i="27"/>
  <c r="W197" i="27"/>
  <c r="U197" i="27"/>
  <c r="S197" i="27"/>
  <c r="AJ195" i="27"/>
  <c r="AH195" i="27"/>
  <c r="AF195" i="27"/>
  <c r="Y195" i="27"/>
  <c r="AJ194" i="27"/>
  <c r="AH194" i="27"/>
  <c r="AF194" i="27"/>
  <c r="AD194" i="27"/>
  <c r="Y194" i="27"/>
  <c r="W194" i="27"/>
  <c r="U194" i="27"/>
  <c r="H194" i="27"/>
  <c r="AJ200" i="27" s="1"/>
  <c r="AJ202" i="27" s="1"/>
  <c r="B194" i="27"/>
  <c r="W199" i="27" s="1"/>
  <c r="AJ193" i="27"/>
  <c r="AH193" i="27"/>
  <c r="AF193" i="27"/>
  <c r="AD193" i="27"/>
  <c r="Y193" i="27"/>
  <c r="W193" i="27"/>
  <c r="U193" i="27"/>
  <c r="AJ192" i="27"/>
  <c r="AJ203" i="27" s="1"/>
  <c r="AH192" i="27"/>
  <c r="AF192" i="27"/>
  <c r="AD192" i="27"/>
  <c r="Y192" i="27"/>
  <c r="Y203" i="27" s="1"/>
  <c r="W192" i="27"/>
  <c r="U192" i="27"/>
  <c r="AL191" i="27"/>
  <c r="AJ191" i="27"/>
  <c r="AF191" i="27"/>
  <c r="AD191" i="27"/>
  <c r="AD197" i="27" s="1"/>
  <c r="AA191" i="27"/>
  <c r="Y191" i="27"/>
  <c r="W191" i="27"/>
  <c r="U191" i="27"/>
  <c r="S191" i="27"/>
  <c r="S198" i="27" s="1"/>
  <c r="I190" i="27"/>
  <c r="AH191" i="27" s="1"/>
  <c r="H190" i="27"/>
  <c r="B190" i="27"/>
  <c r="S186" i="27"/>
  <c r="AF184" i="27"/>
  <c r="AF186" i="27" s="1"/>
  <c r="AD184" i="27"/>
  <c r="AL175" i="27" s="1"/>
  <c r="Y184" i="27"/>
  <c r="Y186" i="27" s="1"/>
  <c r="U184" i="27"/>
  <c r="U186" i="27" s="1"/>
  <c r="S184" i="27"/>
  <c r="AH183" i="27"/>
  <c r="AF183" i="27"/>
  <c r="Y183" i="27"/>
  <c r="W183" i="27"/>
  <c r="U183" i="27"/>
  <c r="AJ182" i="27"/>
  <c r="AH182" i="27"/>
  <c r="AF182" i="27"/>
  <c r="Y182" i="27"/>
  <c r="W182" i="27"/>
  <c r="U182" i="27"/>
  <c r="AJ181" i="27"/>
  <c r="AH181" i="27"/>
  <c r="AF181" i="27"/>
  <c r="Y181" i="27"/>
  <c r="W181" i="27"/>
  <c r="U181" i="27"/>
  <c r="AH179" i="27"/>
  <c r="AF179" i="27"/>
  <c r="Y179" i="27"/>
  <c r="W179" i="27"/>
  <c r="U179" i="27"/>
  <c r="AJ178" i="27"/>
  <c r="AH178" i="27"/>
  <c r="AF178" i="27"/>
  <c r="Y178" i="27"/>
  <c r="W178" i="27"/>
  <c r="U178" i="27"/>
  <c r="H178" i="27"/>
  <c r="AJ184" i="27" s="1"/>
  <c r="AJ186" i="27" s="1"/>
  <c r="B178" i="27"/>
  <c r="W184" i="27" s="1"/>
  <c r="W186" i="27" s="1"/>
  <c r="AJ177" i="27"/>
  <c r="AH177" i="27"/>
  <c r="AF177" i="27"/>
  <c r="Y177" i="27"/>
  <c r="W177" i="27"/>
  <c r="U177" i="27"/>
  <c r="S177" i="27"/>
  <c r="AJ176" i="27"/>
  <c r="AH176" i="27"/>
  <c r="AH187" i="27" s="1"/>
  <c r="AF176" i="27"/>
  <c r="AA176" i="27"/>
  <c r="AA177" i="27" s="1"/>
  <c r="N174" i="27" s="1"/>
  <c r="Y176" i="27"/>
  <c r="Y187" i="27" s="1"/>
  <c r="W176" i="27"/>
  <c r="W187" i="27" s="1"/>
  <c r="U176" i="27"/>
  <c r="U187" i="27" s="1"/>
  <c r="S176" i="27"/>
  <c r="AA181" i="27" s="1"/>
  <c r="AJ175" i="27"/>
  <c r="AD175" i="27"/>
  <c r="AD181" i="27" s="1"/>
  <c r="AA175" i="27"/>
  <c r="Y175" i="27"/>
  <c r="W175" i="27"/>
  <c r="U175" i="27"/>
  <c r="S175" i="27"/>
  <c r="S181" i="27" s="1"/>
  <c r="I174" i="27"/>
  <c r="AH175" i="27" s="1"/>
  <c r="B174" i="27"/>
  <c r="AD168" i="27"/>
  <c r="AL159" i="27" s="1"/>
  <c r="Y168" i="27"/>
  <c r="Y170" i="27" s="1"/>
  <c r="S168" i="27"/>
  <c r="S170" i="27" s="1"/>
  <c r="W167" i="27"/>
  <c r="U167" i="27"/>
  <c r="AJ166" i="27"/>
  <c r="AH166" i="27"/>
  <c r="AF166" i="27"/>
  <c r="Y166" i="27"/>
  <c r="W166" i="27"/>
  <c r="U166" i="27"/>
  <c r="AJ165" i="27"/>
  <c r="AH165" i="27"/>
  <c r="AF165" i="27"/>
  <c r="Y165" i="27"/>
  <c r="W165" i="27"/>
  <c r="U165" i="27"/>
  <c r="W163" i="27"/>
  <c r="U163" i="27"/>
  <c r="AJ162" i="27"/>
  <c r="AH162" i="27"/>
  <c r="AF162" i="27"/>
  <c r="Y162" i="27"/>
  <c r="W162" i="27"/>
  <c r="U162" i="27"/>
  <c r="H162" i="27"/>
  <c r="B162" i="27"/>
  <c r="W168" i="27" s="1"/>
  <c r="W170" i="27" s="1"/>
  <c r="AJ161" i="27"/>
  <c r="AH161" i="27"/>
  <c r="AF161" i="27"/>
  <c r="Y161" i="27"/>
  <c r="W161" i="27"/>
  <c r="U161" i="27"/>
  <c r="AJ160" i="27"/>
  <c r="AH160" i="27"/>
  <c r="AF160" i="27"/>
  <c r="Y160" i="27"/>
  <c r="W160" i="27"/>
  <c r="W171" i="27" s="1"/>
  <c r="U160" i="27"/>
  <c r="AA159" i="27"/>
  <c r="Y159" i="27"/>
  <c r="W159" i="27"/>
  <c r="U159" i="27"/>
  <c r="S159" i="27"/>
  <c r="S165" i="27" s="1"/>
  <c r="I158" i="27"/>
  <c r="B158" i="27"/>
  <c r="AH152" i="27"/>
  <c r="AH154" i="27" s="1"/>
  <c r="AD152" i="27"/>
  <c r="AD154" i="27" s="1"/>
  <c r="S152" i="27"/>
  <c r="S154" i="27" s="1"/>
  <c r="AJ151" i="27"/>
  <c r="AJ150" i="27"/>
  <c r="AH150" i="27"/>
  <c r="AF150" i="27"/>
  <c r="Y150" i="27"/>
  <c r="W150" i="27"/>
  <c r="U150" i="27"/>
  <c r="AJ149" i="27"/>
  <c r="AH149" i="27"/>
  <c r="AF149" i="27"/>
  <c r="Y149" i="27"/>
  <c r="W149" i="27"/>
  <c r="U149" i="27"/>
  <c r="S149" i="27"/>
  <c r="S151" i="27" s="1"/>
  <c r="AJ147" i="27"/>
  <c r="AJ146" i="27"/>
  <c r="AH146" i="27"/>
  <c r="AF146" i="27"/>
  <c r="Y146" i="27"/>
  <c r="W146" i="27"/>
  <c r="U146" i="27"/>
  <c r="H146" i="27"/>
  <c r="AF152" i="27" s="1"/>
  <c r="B146" i="27"/>
  <c r="AJ145" i="27"/>
  <c r="AH145" i="27"/>
  <c r="AF145" i="27"/>
  <c r="Y145" i="27"/>
  <c r="W145" i="27"/>
  <c r="U145" i="27"/>
  <c r="AJ144" i="27"/>
  <c r="AH144" i="27"/>
  <c r="AF144" i="27"/>
  <c r="Y144" i="27"/>
  <c r="W144" i="27"/>
  <c r="U144" i="27"/>
  <c r="AL143" i="27"/>
  <c r="AF143" i="27"/>
  <c r="AA143" i="27"/>
  <c r="Y143" i="27"/>
  <c r="W143" i="27"/>
  <c r="U143" i="27"/>
  <c r="S143" i="27"/>
  <c r="S150" i="27" s="1"/>
  <c r="I142" i="27"/>
  <c r="AD143" i="27" s="1"/>
  <c r="H142" i="27"/>
  <c r="B142" i="27"/>
  <c r="U138" i="27"/>
  <c r="AH136" i="27"/>
  <c r="AH138" i="27" s="1"/>
  <c r="AF136" i="27"/>
  <c r="AD136" i="27"/>
  <c r="AD138" i="27" s="1"/>
  <c r="U136" i="27"/>
  <c r="S136" i="27"/>
  <c r="S138" i="27" s="1"/>
  <c r="AJ135" i="27"/>
  <c r="AH135" i="27"/>
  <c r="Y135" i="27"/>
  <c r="AJ134" i="27"/>
  <c r="AH134" i="27"/>
  <c r="AF134" i="27"/>
  <c r="Y134" i="27"/>
  <c r="W134" i="27"/>
  <c r="U134" i="27"/>
  <c r="AJ133" i="27"/>
  <c r="AH133" i="27"/>
  <c r="AF133" i="27"/>
  <c r="Y133" i="27"/>
  <c r="W133" i="27"/>
  <c r="U133" i="27"/>
  <c r="S133" i="27"/>
  <c r="AJ131" i="27"/>
  <c r="AH131" i="27"/>
  <c r="AF131" i="27"/>
  <c r="Y131" i="27"/>
  <c r="AJ130" i="27"/>
  <c r="AH130" i="27"/>
  <c r="AF130" i="27"/>
  <c r="Y130" i="27"/>
  <c r="W130" i="27"/>
  <c r="U130" i="27"/>
  <c r="H130" i="27"/>
  <c r="AF135" i="27" s="1"/>
  <c r="AF139" i="27" s="1"/>
  <c r="B130" i="27"/>
  <c r="W135" i="27" s="1"/>
  <c r="AJ129" i="27"/>
  <c r="AH129" i="27"/>
  <c r="AF129" i="27"/>
  <c r="Y129" i="27"/>
  <c r="W129" i="27"/>
  <c r="U129" i="27"/>
  <c r="AJ128" i="27"/>
  <c r="AJ139" i="27" s="1"/>
  <c r="AH128" i="27"/>
  <c r="AF128" i="27"/>
  <c r="Y128" i="27"/>
  <c r="Y139" i="27" s="1"/>
  <c r="W128" i="27"/>
  <c r="U128" i="27"/>
  <c r="AL127" i="27"/>
  <c r="AJ127" i="27"/>
  <c r="AF127" i="27"/>
  <c r="AD127" i="27"/>
  <c r="AD133" i="27" s="1"/>
  <c r="AA127" i="27"/>
  <c r="Y127" i="27"/>
  <c r="W127" i="27"/>
  <c r="U127" i="27"/>
  <c r="S127" i="27"/>
  <c r="S134" i="27" s="1"/>
  <c r="I126" i="27"/>
  <c r="AH127" i="27" s="1"/>
  <c r="H126" i="27"/>
  <c r="B126" i="27"/>
  <c r="AD122" i="27"/>
  <c r="AF120" i="27"/>
  <c r="AF122" i="27" s="1"/>
  <c r="AD120" i="27"/>
  <c r="AL111" i="27" s="1"/>
  <c r="U120" i="27"/>
  <c r="U122" i="27" s="1"/>
  <c r="S120" i="27"/>
  <c r="S122" i="27" s="1"/>
  <c r="AH119" i="27"/>
  <c r="AF119" i="27"/>
  <c r="Y119" i="27"/>
  <c r="W119" i="27"/>
  <c r="AJ118" i="27"/>
  <c r="AH118" i="27"/>
  <c r="AF118" i="27"/>
  <c r="Y118" i="27"/>
  <c r="W118" i="27"/>
  <c r="U118" i="27"/>
  <c r="AJ117" i="27"/>
  <c r="AH117" i="27"/>
  <c r="AF117" i="27"/>
  <c r="Y117" i="27"/>
  <c r="W117" i="27"/>
  <c r="U117" i="27"/>
  <c r="AH115" i="27"/>
  <c r="AF115" i="27"/>
  <c r="Y115" i="27"/>
  <c r="W115" i="27"/>
  <c r="AJ114" i="27"/>
  <c r="AH114" i="27"/>
  <c r="AF114" i="27"/>
  <c r="Y114" i="27"/>
  <c r="W114" i="27"/>
  <c r="U114" i="27"/>
  <c r="H114" i="27"/>
  <c r="AJ120" i="27" s="1"/>
  <c r="AJ122" i="27" s="1"/>
  <c r="B114" i="27"/>
  <c r="Y120" i="27" s="1"/>
  <c r="Y122" i="27" s="1"/>
  <c r="AJ113" i="27"/>
  <c r="AH113" i="27"/>
  <c r="AF113" i="27"/>
  <c r="Y113" i="27"/>
  <c r="W113" i="27"/>
  <c r="U113" i="27"/>
  <c r="S113" i="27"/>
  <c r="AJ112" i="27"/>
  <c r="AH112" i="27"/>
  <c r="AH123" i="27" s="1"/>
  <c r="AF112" i="27"/>
  <c r="Y112" i="27"/>
  <c r="Y123" i="27" s="1"/>
  <c r="W112" i="27"/>
  <c r="U112" i="27"/>
  <c r="S112" i="27"/>
  <c r="AA117" i="27" s="1"/>
  <c r="AJ111" i="27"/>
  <c r="AD111" i="27"/>
  <c r="AD117" i="27" s="1"/>
  <c r="AA111" i="27"/>
  <c r="Y111" i="27"/>
  <c r="W111" i="27"/>
  <c r="U111" i="27"/>
  <c r="S111" i="27"/>
  <c r="S117" i="27" s="1"/>
  <c r="I110" i="27"/>
  <c r="AH111" i="27" s="1"/>
  <c r="B110" i="27"/>
  <c r="AD104" i="27"/>
  <c r="AL95" i="27" s="1"/>
  <c r="Y104" i="27"/>
  <c r="Y106" i="27" s="1"/>
  <c r="S104" i="27"/>
  <c r="S106" i="27" s="1"/>
  <c r="W103" i="27"/>
  <c r="U103" i="27"/>
  <c r="AJ102" i="27"/>
  <c r="AH102" i="27"/>
  <c r="AF102" i="27"/>
  <c r="Y102" i="27"/>
  <c r="W102" i="27"/>
  <c r="U102" i="27"/>
  <c r="AJ101" i="27"/>
  <c r="AH101" i="27"/>
  <c r="AF101" i="27"/>
  <c r="Y101" i="27"/>
  <c r="W101" i="27"/>
  <c r="U101" i="27"/>
  <c r="W99" i="27"/>
  <c r="U99" i="27"/>
  <c r="AJ98" i="27"/>
  <c r="AH98" i="27"/>
  <c r="AF98" i="27"/>
  <c r="Y98" i="27"/>
  <c r="W98" i="27"/>
  <c r="U98" i="27"/>
  <c r="H98" i="27"/>
  <c r="B98" i="27"/>
  <c r="W104" i="27" s="1"/>
  <c r="W106" i="27" s="1"/>
  <c r="AJ97" i="27"/>
  <c r="AH97" i="27"/>
  <c r="AF97" i="27"/>
  <c r="Y97" i="27"/>
  <c r="W97" i="27"/>
  <c r="U97" i="27"/>
  <c r="AJ96" i="27"/>
  <c r="AH96" i="27"/>
  <c r="AF96" i="27"/>
  <c r="Y96" i="27"/>
  <c r="W96" i="27"/>
  <c r="W107" i="27" s="1"/>
  <c r="U96" i="27"/>
  <c r="AA95" i="27"/>
  <c r="Y95" i="27"/>
  <c r="W95" i="27"/>
  <c r="U95" i="27"/>
  <c r="S95" i="27"/>
  <c r="I94" i="27"/>
  <c r="B94" i="27"/>
  <c r="AD88" i="27"/>
  <c r="AD90" i="27" s="1"/>
  <c r="Y88" i="27"/>
  <c r="Y90" i="27" s="1"/>
  <c r="W88" i="27"/>
  <c r="W90" i="27" s="1"/>
  <c r="S88" i="27"/>
  <c r="S90" i="27" s="1"/>
  <c r="U87" i="27"/>
  <c r="AJ86" i="27"/>
  <c r="AH86" i="27"/>
  <c r="AF86" i="27"/>
  <c r="Y86" i="27"/>
  <c r="W86" i="27"/>
  <c r="U86" i="27"/>
  <c r="AJ85" i="27"/>
  <c r="AH85" i="27"/>
  <c r="AF85" i="27"/>
  <c r="Y85" i="27"/>
  <c r="W85" i="27"/>
  <c r="U85" i="27"/>
  <c r="S85" i="27"/>
  <c r="S87" i="27" s="1"/>
  <c r="U83" i="27"/>
  <c r="AJ82" i="27"/>
  <c r="AH82" i="27"/>
  <c r="AF82" i="27"/>
  <c r="Y82" i="27"/>
  <c r="W82" i="27"/>
  <c r="U82" i="27"/>
  <c r="H82" i="27"/>
  <c r="AJ87" i="27" s="1"/>
  <c r="B82" i="27"/>
  <c r="AJ81" i="27"/>
  <c r="AH81" i="27"/>
  <c r="AF81" i="27"/>
  <c r="Y81" i="27"/>
  <c r="W81" i="27"/>
  <c r="U81" i="27"/>
  <c r="AJ80" i="27"/>
  <c r="AH80" i="27"/>
  <c r="AF80" i="27"/>
  <c r="Y80" i="27"/>
  <c r="W80" i="27"/>
  <c r="U80" i="27"/>
  <c r="AL79" i="27"/>
  <c r="AA79" i="27"/>
  <c r="Y79" i="27"/>
  <c r="W79" i="27"/>
  <c r="U79" i="27"/>
  <c r="S79" i="27"/>
  <c r="S86" i="27" s="1"/>
  <c r="I78" i="27"/>
  <c r="B78" i="27"/>
  <c r="AH72" i="27"/>
  <c r="AH74" i="27" s="1"/>
  <c r="AF72" i="27"/>
  <c r="AD72" i="27"/>
  <c r="AD74" i="27" s="1"/>
  <c r="W72" i="27"/>
  <c r="W74" i="27" s="1"/>
  <c r="U72" i="27"/>
  <c r="S72" i="27"/>
  <c r="S74" i="27" s="1"/>
  <c r="AJ71" i="27"/>
  <c r="AH71" i="27"/>
  <c r="Y71" i="27"/>
  <c r="AJ70" i="27"/>
  <c r="AH70" i="27"/>
  <c r="AF70" i="27"/>
  <c r="Y70" i="27"/>
  <c r="W70" i="27"/>
  <c r="U70" i="27"/>
  <c r="AJ69" i="27"/>
  <c r="AH69" i="27"/>
  <c r="AF69" i="27"/>
  <c r="Y69" i="27"/>
  <c r="W69" i="27"/>
  <c r="U69" i="27"/>
  <c r="S69" i="27"/>
  <c r="S71" i="27" s="1"/>
  <c r="AJ67" i="27"/>
  <c r="AH67" i="27"/>
  <c r="AH73" i="27" s="1"/>
  <c r="Y67" i="27"/>
  <c r="AJ66" i="27"/>
  <c r="AH66" i="27"/>
  <c r="AF66" i="27"/>
  <c r="AD66" i="27"/>
  <c r="Y66" i="27"/>
  <c r="W66" i="27"/>
  <c r="U66" i="27"/>
  <c r="H66" i="27"/>
  <c r="AF71" i="27" s="1"/>
  <c r="B66" i="27"/>
  <c r="AJ65" i="27"/>
  <c r="AH65" i="27"/>
  <c r="AF65" i="27"/>
  <c r="Y65" i="27"/>
  <c r="W65" i="27"/>
  <c r="U65" i="27"/>
  <c r="AJ64" i="27"/>
  <c r="AJ75" i="27" s="1"/>
  <c r="AH64" i="27"/>
  <c r="AF64" i="27"/>
  <c r="AD64" i="27"/>
  <c r="Y64" i="27"/>
  <c r="Y75" i="27" s="1"/>
  <c r="W64" i="27"/>
  <c r="U64" i="27"/>
  <c r="AL63" i="27"/>
  <c r="AF63" i="27"/>
  <c r="AD63" i="27"/>
  <c r="AD69" i="27" s="1"/>
  <c r="AA63" i="27"/>
  <c r="Y63" i="27"/>
  <c r="W63" i="27"/>
  <c r="U63" i="27"/>
  <c r="S63" i="27"/>
  <c r="S70" i="27" s="1"/>
  <c r="I62" i="27"/>
  <c r="AJ63" i="27" s="1"/>
  <c r="H62" i="27"/>
  <c r="B62" i="27"/>
  <c r="AF56" i="27"/>
  <c r="AF58" i="27" s="1"/>
  <c r="AD56" i="27"/>
  <c r="AD58" i="27" s="1"/>
  <c r="U56" i="27"/>
  <c r="S56" i="27"/>
  <c r="AA47" i="27" s="1"/>
  <c r="AH55" i="27"/>
  <c r="AF55" i="27"/>
  <c r="Y55" i="27"/>
  <c r="W55" i="27"/>
  <c r="AJ54" i="27"/>
  <c r="AH54" i="27"/>
  <c r="AF54" i="27"/>
  <c r="Y54" i="27"/>
  <c r="W54" i="27"/>
  <c r="U54" i="27"/>
  <c r="AJ53" i="27"/>
  <c r="AH53" i="27"/>
  <c r="AF53" i="27"/>
  <c r="Y53" i="27"/>
  <c r="W53" i="27"/>
  <c r="U53" i="27"/>
  <c r="AH51" i="27"/>
  <c r="AF51" i="27"/>
  <c r="AF59" i="27" s="1"/>
  <c r="Y51" i="27"/>
  <c r="W51" i="27"/>
  <c r="AJ50" i="27"/>
  <c r="AH50" i="27"/>
  <c r="AF50" i="27"/>
  <c r="Y50" i="27"/>
  <c r="W50" i="27"/>
  <c r="U50" i="27"/>
  <c r="S50" i="27"/>
  <c r="H50" i="27"/>
  <c r="AJ56" i="27" s="1"/>
  <c r="AJ58" i="27" s="1"/>
  <c r="B50" i="27"/>
  <c r="Y56" i="27" s="1"/>
  <c r="Y58" i="27" s="1"/>
  <c r="AJ49" i="27"/>
  <c r="AH49" i="27"/>
  <c r="AF49" i="27"/>
  <c r="Y49" i="27"/>
  <c r="W49" i="27"/>
  <c r="U49" i="27"/>
  <c r="S49" i="27"/>
  <c r="S51" i="27" s="1"/>
  <c r="AJ48" i="27"/>
  <c r="AH48" i="27"/>
  <c r="AH59" i="27" s="1"/>
  <c r="AF48" i="27"/>
  <c r="Y48" i="27"/>
  <c r="Y59" i="27" s="1"/>
  <c r="W48" i="27"/>
  <c r="W59" i="27" s="1"/>
  <c r="U48" i="27"/>
  <c r="AL47" i="27"/>
  <c r="AJ47" i="27"/>
  <c r="Y47" i="27"/>
  <c r="W47" i="27"/>
  <c r="U47" i="27"/>
  <c r="S47" i="27"/>
  <c r="S53" i="27" s="1"/>
  <c r="I46" i="27"/>
  <c r="B46" i="27"/>
  <c r="AH40" i="27"/>
  <c r="AH42" i="27" s="1"/>
  <c r="AD40" i="27"/>
  <c r="AL31" i="27" s="1"/>
  <c r="S40" i="27"/>
  <c r="S42" i="27" s="1"/>
  <c r="AJ39" i="27"/>
  <c r="AJ38" i="27"/>
  <c r="AH38" i="27"/>
  <c r="AF38" i="27"/>
  <c r="Y38" i="27"/>
  <c r="W38" i="27"/>
  <c r="U38" i="27"/>
  <c r="AJ37" i="27"/>
  <c r="AH37" i="27"/>
  <c r="AF37" i="27"/>
  <c r="Y37" i="27"/>
  <c r="W37" i="27"/>
  <c r="U37" i="27"/>
  <c r="S37" i="27"/>
  <c r="S39" i="27" s="1"/>
  <c r="AJ35" i="27"/>
  <c r="AJ43" i="27" s="1"/>
  <c r="AJ34" i="27"/>
  <c r="AH34" i="27"/>
  <c r="AF34" i="27"/>
  <c r="Y34" i="27"/>
  <c r="W34" i="27"/>
  <c r="U34" i="27"/>
  <c r="H34" i="27"/>
  <c r="AF40" i="27" s="1"/>
  <c r="B34" i="27"/>
  <c r="U40" i="27" s="1"/>
  <c r="AJ33" i="27"/>
  <c r="AH33" i="27"/>
  <c r="AF33" i="27"/>
  <c r="Y33" i="27"/>
  <c r="W33" i="27"/>
  <c r="U33" i="27"/>
  <c r="AJ32" i="27"/>
  <c r="AH32" i="27"/>
  <c r="AF32" i="27"/>
  <c r="Y32" i="27"/>
  <c r="W32" i="27"/>
  <c r="U32" i="27"/>
  <c r="AF31" i="27"/>
  <c r="AA31" i="27"/>
  <c r="Y31" i="27"/>
  <c r="W31" i="27"/>
  <c r="U31" i="27"/>
  <c r="S31" i="27"/>
  <c r="S38" i="27" s="1"/>
  <c r="I30" i="27"/>
  <c r="AD31" i="27" s="1"/>
  <c r="H30" i="27"/>
  <c r="B30" i="27"/>
  <c r="AH24" i="27"/>
  <c r="AH26" i="27" s="1"/>
  <c r="AF24" i="27"/>
  <c r="AF26" i="27" s="1"/>
  <c r="AD24" i="27"/>
  <c r="AD26" i="27" s="1"/>
  <c r="U24" i="27"/>
  <c r="S24" i="27"/>
  <c r="S26" i="27" s="1"/>
  <c r="AJ23" i="27"/>
  <c r="AH23" i="27"/>
  <c r="Y23" i="27"/>
  <c r="AJ22" i="27"/>
  <c r="AH22" i="27"/>
  <c r="AF22" i="27"/>
  <c r="Y22" i="27"/>
  <c r="W22" i="27"/>
  <c r="U22" i="27"/>
  <c r="AJ21" i="27"/>
  <c r="AH21" i="27"/>
  <c r="AF21" i="27"/>
  <c r="Y21" i="27"/>
  <c r="W21" i="27"/>
  <c r="U21" i="27"/>
  <c r="AJ19" i="27"/>
  <c r="AH19" i="27"/>
  <c r="Y19" i="27"/>
  <c r="AJ18" i="27"/>
  <c r="AH18" i="27"/>
  <c r="AF18" i="27"/>
  <c r="Y18" i="27"/>
  <c r="W18" i="27"/>
  <c r="U18" i="27"/>
  <c r="H18" i="27"/>
  <c r="AF23" i="27" s="1"/>
  <c r="B18" i="27"/>
  <c r="W23" i="27" s="1"/>
  <c r="AJ17" i="27"/>
  <c r="AH17" i="27"/>
  <c r="AF17" i="27"/>
  <c r="Y17" i="27"/>
  <c r="W17" i="27"/>
  <c r="U17" i="27"/>
  <c r="AJ16" i="27"/>
  <c r="AH16" i="27"/>
  <c r="AF16" i="27"/>
  <c r="Y16" i="27"/>
  <c r="Y27" i="27" s="1"/>
  <c r="W16" i="27"/>
  <c r="U16" i="27"/>
  <c r="AL15" i="27"/>
  <c r="Y15" i="27"/>
  <c r="W15" i="27"/>
  <c r="U15" i="27"/>
  <c r="S15" i="27"/>
  <c r="S22" i="27" s="1"/>
  <c r="I14" i="27"/>
  <c r="AJ15" i="27" s="1"/>
  <c r="B14" i="27"/>
  <c r="AD40" i="36"/>
  <c r="AD42" i="36" s="1"/>
  <c r="S40" i="36"/>
  <c r="S42" i="36" s="1"/>
  <c r="AJ38" i="36"/>
  <c r="AH38" i="36"/>
  <c r="AF38" i="36"/>
  <c r="Y38" i="36"/>
  <c r="W38" i="36"/>
  <c r="U38" i="36"/>
  <c r="AJ37" i="36"/>
  <c r="AH37" i="36"/>
  <c r="AF37" i="36"/>
  <c r="Y37" i="36"/>
  <c r="W37" i="36"/>
  <c r="U37" i="36"/>
  <c r="AJ34" i="36"/>
  <c r="AH34" i="36"/>
  <c r="AF34" i="36"/>
  <c r="Y34" i="36"/>
  <c r="W34" i="36"/>
  <c r="U34" i="36"/>
  <c r="H34" i="36"/>
  <c r="AJ40" i="36" s="1"/>
  <c r="AJ42" i="36" s="1"/>
  <c r="B34" i="36"/>
  <c r="Y40" i="36" s="1"/>
  <c r="Y42" i="36" s="1"/>
  <c r="AJ33" i="36"/>
  <c r="AH33" i="36"/>
  <c r="AF33" i="36"/>
  <c r="Y33" i="36"/>
  <c r="W33" i="36"/>
  <c r="U33" i="36"/>
  <c r="AJ32" i="36"/>
  <c r="AH32" i="36"/>
  <c r="AF32" i="36"/>
  <c r="Y32" i="36"/>
  <c r="W32" i="36"/>
  <c r="U32" i="36"/>
  <c r="AA31" i="36"/>
  <c r="Y31" i="36"/>
  <c r="W31" i="36"/>
  <c r="U31" i="36"/>
  <c r="S31" i="36"/>
  <c r="S37" i="36" s="1"/>
  <c r="I30" i="36"/>
  <c r="AH31" i="36" s="1"/>
  <c r="B30" i="36"/>
  <c r="I14" i="36"/>
  <c r="S21" i="27" l="1"/>
  <c r="S23" i="27" s="1"/>
  <c r="AA15" i="27"/>
  <c r="AH27" i="27"/>
  <c r="AD15" i="27"/>
  <c r="AD21" i="27" s="1"/>
  <c r="H14" i="27"/>
  <c r="AF15" i="27"/>
  <c r="AJ27" i="27"/>
  <c r="AD38" i="38"/>
  <c r="AD34" i="38"/>
  <c r="AD33" i="38"/>
  <c r="AD35" i="38" s="1"/>
  <c r="AD32" i="38"/>
  <c r="AD37" i="38"/>
  <c r="AD39" i="38" s="1"/>
  <c r="U42" i="38"/>
  <c r="AA35" i="38" s="1"/>
  <c r="AA32" i="38"/>
  <c r="AA33" i="38" s="1"/>
  <c r="N30" i="38" s="1"/>
  <c r="Y75" i="38"/>
  <c r="S23" i="38"/>
  <c r="AA23" i="38" s="1"/>
  <c r="AF42" i="38"/>
  <c r="S71" i="38"/>
  <c r="AA71" i="38" s="1"/>
  <c r="AA16" i="38"/>
  <c r="AA17" i="38" s="1"/>
  <c r="N14" i="38" s="1"/>
  <c r="S55" i="38"/>
  <c r="AA55" i="38" s="1"/>
  <c r="AA51" i="38"/>
  <c r="AD71" i="38"/>
  <c r="AL71" i="38" s="1"/>
  <c r="AL65" i="38"/>
  <c r="P62" i="38" s="1"/>
  <c r="AD98" i="38"/>
  <c r="AD97" i="38"/>
  <c r="AD99" i="38" s="1"/>
  <c r="AD96" i="38"/>
  <c r="AD102" i="38"/>
  <c r="AD101" i="38"/>
  <c r="AL145" i="38"/>
  <c r="P142" i="38" s="1"/>
  <c r="AD16" i="38"/>
  <c r="AD22" i="38"/>
  <c r="U25" i="38"/>
  <c r="U26" i="38"/>
  <c r="AA19" i="38" s="1"/>
  <c r="W40" i="38"/>
  <c r="W42" i="38" s="1"/>
  <c r="AJ56" i="38"/>
  <c r="AJ58" i="38" s="1"/>
  <c r="S66" i="38"/>
  <c r="S70" i="38"/>
  <c r="AD74" i="38"/>
  <c r="AL67" i="38" s="1"/>
  <c r="W103" i="38"/>
  <c r="W99" i="38"/>
  <c r="W107" i="38" s="1"/>
  <c r="U103" i="38"/>
  <c r="U104" i="38"/>
  <c r="AF106" i="38"/>
  <c r="AH120" i="38"/>
  <c r="AH122" i="38" s="1"/>
  <c r="AJ119" i="38"/>
  <c r="AJ115" i="38"/>
  <c r="AJ123" i="38" s="1"/>
  <c r="AF120" i="38"/>
  <c r="AH119" i="38"/>
  <c r="AH115" i="38"/>
  <c r="AF115" i="38"/>
  <c r="AF123" i="38" s="1"/>
  <c r="S122" i="38"/>
  <c r="S128" i="38"/>
  <c r="AA179" i="38"/>
  <c r="AF207" i="38"/>
  <c r="H206" i="38"/>
  <c r="AJ207" i="38"/>
  <c r="AH207" i="38"/>
  <c r="U219" i="38"/>
  <c r="U217" i="38"/>
  <c r="AF247" i="38"/>
  <c r="AF243" i="38"/>
  <c r="AJ248" i="38"/>
  <c r="AJ250" i="38" s="1"/>
  <c r="AH248" i="38"/>
  <c r="AH250" i="38" s="1"/>
  <c r="AJ247" i="38"/>
  <c r="AJ243" i="38"/>
  <c r="AJ251" i="38" s="1"/>
  <c r="AA263" i="38"/>
  <c r="H14" i="38"/>
  <c r="AF15" i="38"/>
  <c r="AJ19" i="38"/>
  <c r="AJ23" i="38"/>
  <c r="W24" i="38"/>
  <c r="W26" i="38" s="1"/>
  <c r="AH24" i="38"/>
  <c r="W25" i="38"/>
  <c r="AH25" i="38"/>
  <c r="AH31" i="38"/>
  <c r="U35" i="38"/>
  <c r="U43" i="38" s="1"/>
  <c r="U39" i="38"/>
  <c r="AA39" i="38" s="1"/>
  <c r="Y40" i="38"/>
  <c r="Y42" i="38" s="1"/>
  <c r="AJ40" i="38"/>
  <c r="AJ42" i="38" s="1"/>
  <c r="AJ41" i="38"/>
  <c r="AJ47" i="38"/>
  <c r="S48" i="38"/>
  <c r="AA48" i="38"/>
  <c r="AA49" i="38" s="1"/>
  <c r="N46" i="38" s="1"/>
  <c r="S49" i="38"/>
  <c r="S51" i="38" s="1"/>
  <c r="AA54" i="38" s="1"/>
  <c r="S50" i="38"/>
  <c r="AF51" i="38"/>
  <c r="S54" i="38"/>
  <c r="AF55" i="38"/>
  <c r="AD64" i="38"/>
  <c r="AL64" i="38"/>
  <c r="AD65" i="38"/>
  <c r="AD66" i="38"/>
  <c r="Y67" i="38"/>
  <c r="AD70" i="38"/>
  <c r="Y71" i="38"/>
  <c r="U72" i="38"/>
  <c r="AF73" i="38"/>
  <c r="H78" i="38"/>
  <c r="AF79" i="38"/>
  <c r="AJ83" i="38"/>
  <c r="AJ87" i="38"/>
  <c r="W88" i="38"/>
  <c r="W90" i="38" s="1"/>
  <c r="AH88" i="38"/>
  <c r="AH89" i="38"/>
  <c r="AH95" i="38"/>
  <c r="AF103" i="38"/>
  <c r="AF107" i="38" s="1"/>
  <c r="AF99" i="38"/>
  <c r="U99" i="38"/>
  <c r="U107" i="38" s="1"/>
  <c r="AH99" i="38"/>
  <c r="AH107" i="38" s="1"/>
  <c r="S101" i="38"/>
  <c r="S103" i="38" s="1"/>
  <c r="AA103" i="38" s="1"/>
  <c r="Y103" i="38"/>
  <c r="AJ103" i="38"/>
  <c r="W104" i="38"/>
  <c r="W106" i="38" s="1"/>
  <c r="AH104" i="38"/>
  <c r="AH106" i="38" s="1"/>
  <c r="AA117" i="38"/>
  <c r="AD133" i="38"/>
  <c r="AD135" i="38" s="1"/>
  <c r="AD134" i="38"/>
  <c r="U139" i="38"/>
  <c r="U137" i="38"/>
  <c r="AD128" i="38"/>
  <c r="S134" i="38"/>
  <c r="S135" i="38" s="1"/>
  <c r="AA135" i="38" s="1"/>
  <c r="AD144" i="38"/>
  <c r="AD145" i="38"/>
  <c r="AD147" i="38" s="1"/>
  <c r="AL150" i="38" s="1"/>
  <c r="S151" i="38"/>
  <c r="AD166" i="38"/>
  <c r="AD162" i="38"/>
  <c r="AD161" i="38"/>
  <c r="AD163" i="38" s="1"/>
  <c r="AD160" i="38"/>
  <c r="AD165" i="38"/>
  <c r="AD167" i="38" s="1"/>
  <c r="AL167" i="38" s="1"/>
  <c r="U187" i="38"/>
  <c r="AA229" i="38"/>
  <c r="Y251" i="38"/>
  <c r="Y249" i="38"/>
  <c r="AH247" i="38"/>
  <c r="AF248" i="38"/>
  <c r="U264" i="38"/>
  <c r="Y263" i="38"/>
  <c r="Y259" i="38"/>
  <c r="W263" i="38"/>
  <c r="W259" i="38"/>
  <c r="W265" i="38" s="1"/>
  <c r="Y264" i="38"/>
  <c r="Y266" i="38" s="1"/>
  <c r="U263" i="38"/>
  <c r="U259" i="38"/>
  <c r="W264" i="38"/>
  <c r="W266" i="38" s="1"/>
  <c r="AH47" i="38"/>
  <c r="Y57" i="38"/>
  <c r="S64" i="38"/>
  <c r="S65" i="38"/>
  <c r="AH15" i="38"/>
  <c r="AD21" i="38"/>
  <c r="AD23" i="38" s="1"/>
  <c r="AL23" i="38" s="1"/>
  <c r="AJ24" i="38"/>
  <c r="AJ26" i="38" s="1"/>
  <c r="Y25" i="38"/>
  <c r="S32" i="38"/>
  <c r="S33" i="38"/>
  <c r="S34" i="38"/>
  <c r="W35" i="38"/>
  <c r="W43" i="38" s="1"/>
  <c r="W39" i="38"/>
  <c r="AD42" i="38"/>
  <c r="AD47" i="38"/>
  <c r="AH51" i="38"/>
  <c r="AH59" i="38" s="1"/>
  <c r="AH55" i="38"/>
  <c r="AF56" i="38"/>
  <c r="U57" i="38"/>
  <c r="W72" i="38"/>
  <c r="W74" i="38" s="1"/>
  <c r="W73" i="38"/>
  <c r="AH79" i="38"/>
  <c r="AD85" i="38"/>
  <c r="AD87" i="38" s="1"/>
  <c r="AL87" i="38" s="1"/>
  <c r="AJ88" i="38"/>
  <c r="AJ90" i="38" s="1"/>
  <c r="Y89" i="38"/>
  <c r="S96" i="38"/>
  <c r="S97" i="38"/>
  <c r="S99" i="38" s="1"/>
  <c r="AA102" i="38" s="1"/>
  <c r="S98" i="38"/>
  <c r="Y99" i="38"/>
  <c r="Y105" i="38" s="1"/>
  <c r="Y104" i="38"/>
  <c r="Y106" i="38" s="1"/>
  <c r="AF105" i="38"/>
  <c r="AF119" i="38"/>
  <c r="AD122" i="38"/>
  <c r="S129" i="38"/>
  <c r="S130" i="38"/>
  <c r="AH155" i="38"/>
  <c r="AH153" i="38"/>
  <c r="AL147" i="38"/>
  <c r="AD207" i="38"/>
  <c r="AL208" i="38"/>
  <c r="AL209" i="38" s="1"/>
  <c r="P206" i="38" s="1"/>
  <c r="AD231" i="38"/>
  <c r="AL231" i="38" s="1"/>
  <c r="S227" i="38"/>
  <c r="S233" i="38" s="1"/>
  <c r="AD17" i="38"/>
  <c r="AD19" i="38" s="1"/>
  <c r="AL22" i="38" s="1"/>
  <c r="AD80" i="38"/>
  <c r="AD81" i="38"/>
  <c r="AD82" i="38"/>
  <c r="U89" i="38"/>
  <c r="U90" i="38"/>
  <c r="AA83" i="38" s="1"/>
  <c r="S16" i="38"/>
  <c r="S17" i="38"/>
  <c r="S18" i="38"/>
  <c r="W19" i="38"/>
  <c r="W27" i="38" s="1"/>
  <c r="AF19" i="38"/>
  <c r="Y35" i="38"/>
  <c r="Y43" i="38" s="1"/>
  <c r="AH35" i="38"/>
  <c r="Y39" i="38"/>
  <c r="AH39" i="38"/>
  <c r="AF41" i="38"/>
  <c r="H46" i="38"/>
  <c r="AJ51" i="38"/>
  <c r="AJ55" i="38"/>
  <c r="W57" i="38"/>
  <c r="AH57" i="38"/>
  <c r="U67" i="38"/>
  <c r="U73" i="38" s="1"/>
  <c r="U71" i="38"/>
  <c r="Y73" i="38"/>
  <c r="AJ73" i="38"/>
  <c r="S80" i="38"/>
  <c r="S81" i="38"/>
  <c r="S82" i="38"/>
  <c r="W83" i="38"/>
  <c r="W91" i="38" s="1"/>
  <c r="AF83" i="38"/>
  <c r="U105" i="38"/>
  <c r="AH105" i="38"/>
  <c r="AD118" i="38"/>
  <c r="AD119" i="38" s="1"/>
  <c r="AL119" i="38" s="1"/>
  <c r="AD114" i="38"/>
  <c r="AD113" i="38"/>
  <c r="AD115" i="38" s="1"/>
  <c r="AL118" i="38" s="1"/>
  <c r="AD112" i="38"/>
  <c r="W123" i="38"/>
  <c r="W121" i="38"/>
  <c r="AH123" i="38"/>
  <c r="AH121" i="38"/>
  <c r="S113" i="38"/>
  <c r="S115" i="38" s="1"/>
  <c r="S118" i="38"/>
  <c r="S119" i="38" s="1"/>
  <c r="AA119" i="38" s="1"/>
  <c r="AJ120" i="38"/>
  <c r="AJ122" i="38" s="1"/>
  <c r="AJ121" i="38"/>
  <c r="Y139" i="38"/>
  <c r="AH139" i="38"/>
  <c r="AD129" i="38"/>
  <c r="AD131" i="38" s="1"/>
  <c r="AL134" i="38" s="1"/>
  <c r="AD130" i="38"/>
  <c r="AF139" i="38"/>
  <c r="AF137" i="38"/>
  <c r="AD146" i="38"/>
  <c r="AD150" i="38"/>
  <c r="AD151" i="38" s="1"/>
  <c r="AL151" i="38" s="1"/>
  <c r="W169" i="38"/>
  <c r="Y168" i="38"/>
  <c r="Y170" i="38" s="1"/>
  <c r="U167" i="38"/>
  <c r="AA167" i="38" s="1"/>
  <c r="Y163" i="38"/>
  <c r="Y169" i="38" s="1"/>
  <c r="Y167" i="38"/>
  <c r="W163" i="38"/>
  <c r="W168" i="38"/>
  <c r="W170" i="38" s="1"/>
  <c r="W167" i="38"/>
  <c r="W171" i="38" s="1"/>
  <c r="U163" i="38"/>
  <c r="U171" i="38" s="1"/>
  <c r="U168" i="38"/>
  <c r="AF186" i="38"/>
  <c r="AL179" i="38" s="1"/>
  <c r="AA183" i="38"/>
  <c r="AJ203" i="38"/>
  <c r="AJ201" i="38"/>
  <c r="AA223" i="38"/>
  <c r="S234" i="38"/>
  <c r="AH243" i="38"/>
  <c r="AJ379" i="38"/>
  <c r="W152" i="38"/>
  <c r="W154" i="38" s="1"/>
  <c r="AA147" i="38" s="1"/>
  <c r="AH159" i="38"/>
  <c r="Y171" i="38"/>
  <c r="AH167" i="38"/>
  <c r="W187" i="38"/>
  <c r="AH187" i="38"/>
  <c r="AH185" i="38"/>
  <c r="S192" i="38"/>
  <c r="AD202" i="38"/>
  <c r="AH217" i="38"/>
  <c r="AA208" i="38"/>
  <c r="AF235" i="38"/>
  <c r="AF233" i="38"/>
  <c r="Y232" i="38"/>
  <c r="Y234" i="38" s="1"/>
  <c r="U231" i="38"/>
  <c r="AA231" i="38" s="1"/>
  <c r="U227" i="38"/>
  <c r="U235" i="38" s="1"/>
  <c r="U232" i="38"/>
  <c r="Y231" i="38"/>
  <c r="Y227" i="38"/>
  <c r="W232" i="38"/>
  <c r="W234" i="38" s="1"/>
  <c r="AD262" i="38"/>
  <c r="AD258" i="38"/>
  <c r="AD257" i="38"/>
  <c r="AD256" i="38"/>
  <c r="AD261" i="38"/>
  <c r="AD263" i="38" s="1"/>
  <c r="Y267" i="38"/>
  <c r="AF266" i="38"/>
  <c r="S272" i="38"/>
  <c r="S274" i="38"/>
  <c r="S273" i="38"/>
  <c r="AL273" i="38"/>
  <c r="P270" i="38" s="1"/>
  <c r="AF283" i="38"/>
  <c r="AF281" i="38"/>
  <c r="AD293" i="38"/>
  <c r="AD294" i="38"/>
  <c r="AD289" i="38"/>
  <c r="AD291" i="38" s="1"/>
  <c r="AD290" i="38"/>
  <c r="AD288" i="38"/>
  <c r="U299" i="38"/>
  <c r="W295" i="38"/>
  <c r="W291" i="38"/>
  <c r="Y296" i="38"/>
  <c r="Y298" i="38" s="1"/>
  <c r="U295" i="38"/>
  <c r="AA295" i="38" s="1"/>
  <c r="U291" i="38"/>
  <c r="W296" i="38"/>
  <c r="W298" i="38" s="1"/>
  <c r="Y291" i="38"/>
  <c r="Y299" i="38" s="1"/>
  <c r="U296" i="38"/>
  <c r="Y295" i="38"/>
  <c r="AD330" i="38"/>
  <c r="W377" i="38"/>
  <c r="Y115" i="38"/>
  <c r="Y123" i="38" s="1"/>
  <c r="Y119" i="38"/>
  <c r="U120" i="38"/>
  <c r="U121" i="38"/>
  <c r="H126" i="38"/>
  <c r="AF127" i="38"/>
  <c r="AJ131" i="38"/>
  <c r="AJ139" i="38" s="1"/>
  <c r="AJ135" i="38"/>
  <c r="AJ137" i="38" s="1"/>
  <c r="AH136" i="38"/>
  <c r="W137" i="38"/>
  <c r="AH137" i="38"/>
  <c r="U147" i="38"/>
  <c r="U155" i="38" s="1"/>
  <c r="U151" i="38"/>
  <c r="Y152" i="38"/>
  <c r="Y154" i="38" s="1"/>
  <c r="Y153" i="38"/>
  <c r="AJ153" i="38"/>
  <c r="AA159" i="38"/>
  <c r="AJ159" i="38"/>
  <c r="S160" i="38"/>
  <c r="AJ171" i="38"/>
  <c r="S161" i="38"/>
  <c r="S162" i="38"/>
  <c r="AF163" i="38"/>
  <c r="AF171" i="38" s="1"/>
  <c r="AJ167" i="38"/>
  <c r="AJ169" i="38" s="1"/>
  <c r="AH169" i="38"/>
  <c r="AD175" i="38"/>
  <c r="W183" i="38"/>
  <c r="W179" i="38"/>
  <c r="W185" i="38" s="1"/>
  <c r="W184" i="38"/>
  <c r="W186" i="38" s="1"/>
  <c r="Y179" i="38"/>
  <c r="AJ179" i="38"/>
  <c r="AD198" i="38"/>
  <c r="AD194" i="38"/>
  <c r="AD193" i="38"/>
  <c r="AD195" i="38" s="1"/>
  <c r="AL198" i="38" s="1"/>
  <c r="AD192" i="38"/>
  <c r="AD197" i="38"/>
  <c r="AD199" i="38" s="1"/>
  <c r="AF203" i="38"/>
  <c r="AF201" i="38"/>
  <c r="S193" i="38"/>
  <c r="S195" i="38" s="1"/>
  <c r="U200" i="38"/>
  <c r="Y199" i="38"/>
  <c r="Y195" i="38"/>
  <c r="Y203" i="38" s="1"/>
  <c r="Y200" i="38"/>
  <c r="Y202" i="38" s="1"/>
  <c r="U199" i="38"/>
  <c r="U195" i="38"/>
  <c r="U203" i="38" s="1"/>
  <c r="S197" i="38"/>
  <c r="S199" i="38" s="1"/>
  <c r="AH216" i="38"/>
  <c r="AH218" i="38" s="1"/>
  <c r="AL211" i="38" s="1"/>
  <c r="AJ215" i="38"/>
  <c r="AJ211" i="38"/>
  <c r="AF215" i="38"/>
  <c r="AF211" i="38"/>
  <c r="AH215" i="38"/>
  <c r="AH219" i="38" s="1"/>
  <c r="U218" i="38"/>
  <c r="AA211" i="38" s="1"/>
  <c r="AL225" i="38"/>
  <c r="P222" i="38" s="1"/>
  <c r="AJ239" i="38"/>
  <c r="AF239" i="38"/>
  <c r="H238" i="38"/>
  <c r="AD239" i="38"/>
  <c r="AF265" i="38"/>
  <c r="AJ267" i="38"/>
  <c r="AJ265" i="38"/>
  <c r="AL272" i="38"/>
  <c r="Y331" i="38"/>
  <c r="Y329" i="38"/>
  <c r="AJ329" i="38"/>
  <c r="Y137" i="38"/>
  <c r="S144" i="38"/>
  <c r="S145" i="38"/>
  <c r="S146" i="38"/>
  <c r="W147" i="38"/>
  <c r="W153" i="38" s="1"/>
  <c r="AH163" i="38"/>
  <c r="AH171" i="38" s="1"/>
  <c r="AF168" i="38"/>
  <c r="AF175" i="38"/>
  <c r="AF183" i="38"/>
  <c r="AF179" i="38"/>
  <c r="AF187" i="38" s="1"/>
  <c r="AH184" i="38"/>
  <c r="AH186" i="38" s="1"/>
  <c r="AJ183" i="38"/>
  <c r="AA176" i="38"/>
  <c r="AA177" i="38" s="1"/>
  <c r="N174" i="38" s="1"/>
  <c r="AJ184" i="38"/>
  <c r="AJ186" i="38" s="1"/>
  <c r="AF202" i="38"/>
  <c r="AL192" i="38"/>
  <c r="AL193" i="38" s="1"/>
  <c r="P190" i="38" s="1"/>
  <c r="S215" i="38"/>
  <c r="AA215" i="38" s="1"/>
  <c r="AA209" i="38"/>
  <c r="N206" i="38" s="1"/>
  <c r="AH211" i="38"/>
  <c r="Y217" i="38"/>
  <c r="Y235" i="38"/>
  <c r="AJ235" i="38"/>
  <c r="AJ233" i="38"/>
  <c r="W231" i="38"/>
  <c r="W233" i="38" s="1"/>
  <c r="AD234" i="38"/>
  <c r="AL227" i="38" s="1"/>
  <c r="AH239" i="38"/>
  <c r="AH251" i="38"/>
  <c r="AH249" i="38"/>
  <c r="U250" i="38"/>
  <c r="AA243" i="38" s="1"/>
  <c r="U265" i="38"/>
  <c r="U282" i="38"/>
  <c r="AA275" i="38" s="1"/>
  <c r="AA272" i="38"/>
  <c r="AA273" i="38" s="1"/>
  <c r="N270" i="38" s="1"/>
  <c r="Y315" i="38"/>
  <c r="AF312" i="38"/>
  <c r="AH311" i="38"/>
  <c r="AH307" i="38"/>
  <c r="AH313" i="38" s="1"/>
  <c r="AF311" i="38"/>
  <c r="AF315" i="38" s="1"/>
  <c r="AF307" i="38"/>
  <c r="AF313" i="38" s="1"/>
  <c r="AH312" i="38"/>
  <c r="AH314" i="38" s="1"/>
  <c r="AJ307" i="38"/>
  <c r="AJ311" i="38"/>
  <c r="AA323" i="38"/>
  <c r="AH191" i="38"/>
  <c r="AJ200" i="38"/>
  <c r="AJ202" i="38" s="1"/>
  <c r="S208" i="38"/>
  <c r="S209" i="38"/>
  <c r="S211" i="38" s="1"/>
  <c r="AA214" i="38" s="1"/>
  <c r="S210" i="38"/>
  <c r="S214" i="38"/>
  <c r="AD224" i="38"/>
  <c r="AD225" i="38"/>
  <c r="AD227" i="38" s="1"/>
  <c r="AL230" i="38" s="1"/>
  <c r="AD226" i="38"/>
  <c r="AD230" i="38"/>
  <c r="U233" i="38"/>
  <c r="S245" i="38"/>
  <c r="S247" i="38" s="1"/>
  <c r="AA247" i="38" s="1"/>
  <c r="W248" i="38"/>
  <c r="W250" i="38" s="1"/>
  <c r="AH255" i="38"/>
  <c r="AH267" i="38"/>
  <c r="AJ264" i="38"/>
  <c r="AJ266" i="38" s="1"/>
  <c r="Y265" i="38"/>
  <c r="U267" i="38"/>
  <c r="AD279" i="38"/>
  <c r="AL279" i="38" s="1"/>
  <c r="Y283" i="38"/>
  <c r="AD278" i="38"/>
  <c r="AF282" i="38"/>
  <c r="AL275" i="38" s="1"/>
  <c r="AD303" i="38"/>
  <c r="AJ303" i="38"/>
  <c r="AF303" i="38"/>
  <c r="U315" i="38"/>
  <c r="S327" i="38"/>
  <c r="AA327" i="38" s="1"/>
  <c r="S320" i="38"/>
  <c r="AJ347" i="38"/>
  <c r="AJ345" i="38"/>
  <c r="AL339" i="38"/>
  <c r="AD359" i="38"/>
  <c r="AD354" i="38"/>
  <c r="U362" i="38"/>
  <c r="AF383" i="38"/>
  <c r="H382" i="38"/>
  <c r="AD383" i="38"/>
  <c r="AJ383" i="38"/>
  <c r="AL400" i="38"/>
  <c r="AL401" i="38" s="1"/>
  <c r="P398" i="38" s="1"/>
  <c r="AF479" i="38"/>
  <c r="H478" i="38"/>
  <c r="AD479" i="38"/>
  <c r="AJ479" i="38"/>
  <c r="AH479" i="38"/>
  <c r="U247" i="38"/>
  <c r="U251" i="38" s="1"/>
  <c r="Y248" i="38"/>
  <c r="Y250" i="38" s="1"/>
  <c r="AJ249" i="38"/>
  <c r="AJ255" i="38"/>
  <c r="S256" i="38"/>
  <c r="S257" i="38"/>
  <c r="S258" i="38"/>
  <c r="AF259" i="38"/>
  <c r="AF267" i="38" s="1"/>
  <c r="AF263" i="38"/>
  <c r="AJ283" i="38"/>
  <c r="AJ281" i="38"/>
  <c r="AD273" i="38"/>
  <c r="AD275" i="38" s="1"/>
  <c r="AL278" i="38" s="1"/>
  <c r="AD274" i="38"/>
  <c r="H286" i="38"/>
  <c r="AH287" i="38"/>
  <c r="AJ299" i="38"/>
  <c r="AJ297" i="38"/>
  <c r="AH297" i="38"/>
  <c r="AH303" i="38"/>
  <c r="AF319" i="38"/>
  <c r="H318" i="38"/>
  <c r="AD319" i="38"/>
  <c r="AH319" i="38"/>
  <c r="U331" i="38"/>
  <c r="S321" i="38"/>
  <c r="S323" i="38" s="1"/>
  <c r="AA326" i="38" s="1"/>
  <c r="S343" i="38"/>
  <c r="S336" i="38"/>
  <c r="S337" i="38"/>
  <c r="S339" i="38" s="1"/>
  <c r="AF347" i="38"/>
  <c r="AF345" i="38"/>
  <c r="S359" i="38"/>
  <c r="AL355" i="38"/>
  <c r="AH383" i="38"/>
  <c r="AF395" i="38"/>
  <c r="S176" i="38"/>
  <c r="S177" i="38"/>
  <c r="S178" i="38"/>
  <c r="AH195" i="38"/>
  <c r="AH199" i="38"/>
  <c r="W217" i="38"/>
  <c r="Y233" i="38"/>
  <c r="S240" i="38"/>
  <c r="S241" i="38"/>
  <c r="S242" i="38"/>
  <c r="W243" i="38"/>
  <c r="W251" i="38" s="1"/>
  <c r="AH259" i="38"/>
  <c r="AH263" i="38"/>
  <c r="AD272" i="38"/>
  <c r="Y280" i="38"/>
  <c r="Y282" i="38" s="1"/>
  <c r="U279" i="38"/>
  <c r="AA279" i="38" s="1"/>
  <c r="U275" i="38"/>
  <c r="W279" i="38"/>
  <c r="W281" i="38" s="1"/>
  <c r="W280" i="38"/>
  <c r="W282" i="38" s="1"/>
  <c r="U312" i="38"/>
  <c r="Y311" i="38"/>
  <c r="Y307" i="38"/>
  <c r="Y313" i="38" s="1"/>
  <c r="W311" i="38"/>
  <c r="AA311" i="38" s="1"/>
  <c r="W307" i="38"/>
  <c r="W331" i="38"/>
  <c r="AH331" i="38"/>
  <c r="AH329" i="38"/>
  <c r="AH328" i="38"/>
  <c r="AH330" i="38" s="1"/>
  <c r="AJ327" i="38"/>
  <c r="AJ323" i="38"/>
  <c r="AJ331" i="38" s="1"/>
  <c r="AF328" i="38"/>
  <c r="AH327" i="38"/>
  <c r="AH323" i="38"/>
  <c r="S326" i="38"/>
  <c r="AF327" i="38"/>
  <c r="AF331" i="38" s="1"/>
  <c r="AD343" i="38"/>
  <c r="AL343" i="38" s="1"/>
  <c r="AJ346" i="38"/>
  <c r="AL336" i="38"/>
  <c r="AL337" i="38" s="1"/>
  <c r="P334" i="38" s="1"/>
  <c r="AD352" i="38"/>
  <c r="AD353" i="38"/>
  <c r="AD355" i="38" s="1"/>
  <c r="AL358" i="38" s="1"/>
  <c r="W442" i="38"/>
  <c r="AA435" i="38" s="1"/>
  <c r="AA432" i="38"/>
  <c r="AD336" i="38"/>
  <c r="AD337" i="38"/>
  <c r="AD339" i="38" s="1"/>
  <c r="AL342" i="38" s="1"/>
  <c r="AD338" i="38"/>
  <c r="AD342" i="38"/>
  <c r="W360" i="38"/>
  <c r="W362" i="38" s="1"/>
  <c r="AA355" i="38" s="1"/>
  <c r="U376" i="38"/>
  <c r="Y375" i="38"/>
  <c r="Y371" i="38"/>
  <c r="W375" i="38"/>
  <c r="AA375" i="38" s="1"/>
  <c r="W371" i="38"/>
  <c r="W379" i="38" s="1"/>
  <c r="AH395" i="38"/>
  <c r="AH393" i="38"/>
  <c r="AH392" i="38"/>
  <c r="AH394" i="38" s="1"/>
  <c r="AJ391" i="38"/>
  <c r="AJ387" i="38"/>
  <c r="AF392" i="38"/>
  <c r="AH391" i="38"/>
  <c r="AH387" i="38"/>
  <c r="AF387" i="38"/>
  <c r="AF393" i="38" s="1"/>
  <c r="S394" i="38"/>
  <c r="S406" i="38"/>
  <c r="S405" i="38"/>
  <c r="S400" i="38"/>
  <c r="AF410" i="38"/>
  <c r="AL403" i="38" s="1"/>
  <c r="AJ427" i="38"/>
  <c r="U424" i="38"/>
  <c r="Y423" i="38"/>
  <c r="Y419" i="38"/>
  <c r="W423" i="38"/>
  <c r="AA423" i="38" s="1"/>
  <c r="W419" i="38"/>
  <c r="W427" i="38" s="1"/>
  <c r="Y424" i="38"/>
  <c r="Y426" i="38" s="1"/>
  <c r="U423" i="38"/>
  <c r="U419" i="38"/>
  <c r="U427" i="38" s="1"/>
  <c r="W424" i="38"/>
  <c r="W426" i="38" s="1"/>
  <c r="AH440" i="38"/>
  <c r="AH442" i="38" s="1"/>
  <c r="AJ439" i="38"/>
  <c r="AJ435" i="38"/>
  <c r="AF440" i="38"/>
  <c r="AH439" i="38"/>
  <c r="AH435" i="38"/>
  <c r="AH443" i="38" s="1"/>
  <c r="AF439" i="38"/>
  <c r="AF435" i="38"/>
  <c r="AJ440" i="38"/>
  <c r="AJ442" i="38" s="1"/>
  <c r="AH459" i="38"/>
  <c r="AH457" i="38"/>
  <c r="W475" i="38"/>
  <c r="AJ296" i="38"/>
  <c r="S304" i="38"/>
  <c r="S305" i="38"/>
  <c r="S307" i="38" s="1"/>
  <c r="AA310" i="38" s="1"/>
  <c r="S306" i="38"/>
  <c r="AD314" i="38"/>
  <c r="U329" i="38"/>
  <c r="W344" i="38"/>
  <c r="W345" i="38"/>
  <c r="AH345" i="38"/>
  <c r="AH351" i="38"/>
  <c r="Y363" i="38"/>
  <c r="Y361" i="38"/>
  <c r="U355" i="38"/>
  <c r="U363" i="38" s="1"/>
  <c r="U359" i="38"/>
  <c r="Y360" i="38"/>
  <c r="Y362" i="38" s="1"/>
  <c r="AD367" i="38"/>
  <c r="AJ367" i="38"/>
  <c r="AF367" i="38"/>
  <c r="AF376" i="38"/>
  <c r="AH375" i="38"/>
  <c r="AH371" i="38"/>
  <c r="AF375" i="38"/>
  <c r="AF371" i="38"/>
  <c r="AF379" i="38" s="1"/>
  <c r="U371" i="38"/>
  <c r="U379" i="38" s="1"/>
  <c r="W376" i="38"/>
  <c r="W378" i="38" s="1"/>
  <c r="AJ376" i="38"/>
  <c r="AJ378" i="38" s="1"/>
  <c r="AJ377" i="38"/>
  <c r="Y393" i="38"/>
  <c r="AD406" i="38"/>
  <c r="AD405" i="38"/>
  <c r="U411" i="38"/>
  <c r="U409" i="38"/>
  <c r="AD400" i="38"/>
  <c r="Y427" i="38"/>
  <c r="AF426" i="38"/>
  <c r="AA448" i="38"/>
  <c r="AA449" i="38" s="1"/>
  <c r="N446" i="38" s="1"/>
  <c r="U458" i="38"/>
  <c r="AA495" i="38"/>
  <c r="S506" i="38"/>
  <c r="Y281" i="38"/>
  <c r="S288" i="38"/>
  <c r="S289" i="38"/>
  <c r="S290" i="38"/>
  <c r="AF291" i="38"/>
  <c r="U313" i="38"/>
  <c r="W329" i="38"/>
  <c r="U339" i="38"/>
  <c r="U347" i="38" s="1"/>
  <c r="U343" i="38"/>
  <c r="Y345" i="38"/>
  <c r="S352" i="38"/>
  <c r="AJ363" i="38"/>
  <c r="AJ361" i="38"/>
  <c r="S353" i="38"/>
  <c r="S354" i="38"/>
  <c r="W355" i="38"/>
  <c r="AF355" i="38"/>
  <c r="AF361" i="38" s="1"/>
  <c r="AF359" i="38"/>
  <c r="AH361" i="38"/>
  <c r="AH367" i="38"/>
  <c r="AJ375" i="38"/>
  <c r="Y376" i="38"/>
  <c r="Y378" i="38" s="1"/>
  <c r="S391" i="38"/>
  <c r="AA391" i="38" s="1"/>
  <c r="S384" i="38"/>
  <c r="AF391" i="38"/>
  <c r="AD394" i="38"/>
  <c r="S401" i="38"/>
  <c r="S403" i="38" s="1"/>
  <c r="S402" i="38"/>
  <c r="AD402" i="38"/>
  <c r="AD403" i="38" s="1"/>
  <c r="AL406" i="38" s="1"/>
  <c r="AD422" i="38"/>
  <c r="AD418" i="38"/>
  <c r="AD417" i="38"/>
  <c r="AD416" i="38"/>
  <c r="AD421" i="38"/>
  <c r="AD423" i="38" s="1"/>
  <c r="AL423" i="38" s="1"/>
  <c r="AF431" i="38"/>
  <c r="H430" i="38"/>
  <c r="AD431" i="38"/>
  <c r="AJ431" i="38"/>
  <c r="S368" i="38"/>
  <c r="S369" i="38"/>
  <c r="S371" i="38" s="1"/>
  <c r="AA374" i="38" s="1"/>
  <c r="S370" i="38"/>
  <c r="Y387" i="38"/>
  <c r="Y395" i="38" s="1"/>
  <c r="Y391" i="38"/>
  <c r="U392" i="38"/>
  <c r="U393" i="38"/>
  <c r="H398" i="38"/>
  <c r="AF399" i="38"/>
  <c r="W407" i="38"/>
  <c r="W403" i="38"/>
  <c r="W411" i="38" s="1"/>
  <c r="W408" i="38"/>
  <c r="Y403" i="38"/>
  <c r="Y411" i="38" s="1"/>
  <c r="Y408" i="38"/>
  <c r="Y410" i="38" s="1"/>
  <c r="AF427" i="38"/>
  <c r="AF425" i="38"/>
  <c r="W393" i="38"/>
  <c r="AH411" i="38"/>
  <c r="AH409" i="38"/>
  <c r="AF407" i="38"/>
  <c r="AF403" i="38"/>
  <c r="AH408" i="38"/>
  <c r="AH410" i="38" s="1"/>
  <c r="AJ407" i="38"/>
  <c r="AJ403" i="38"/>
  <c r="Y409" i="38"/>
  <c r="AA433" i="38"/>
  <c r="N430" i="38" s="1"/>
  <c r="U443" i="38"/>
  <c r="AH441" i="38"/>
  <c r="S454" i="38"/>
  <c r="S450" i="38"/>
  <c r="S449" i="38"/>
  <c r="S448" i="38"/>
  <c r="S453" i="38"/>
  <c r="S455" i="38" s="1"/>
  <c r="AA455" i="38" s="1"/>
  <c r="AH415" i="38"/>
  <c r="AJ424" i="38"/>
  <c r="AJ426" i="38" s="1"/>
  <c r="Y425" i="38"/>
  <c r="AJ425" i="38"/>
  <c r="S432" i="38"/>
  <c r="S433" i="38"/>
  <c r="S435" i="38" s="1"/>
  <c r="AA438" i="38" s="1"/>
  <c r="S434" i="38"/>
  <c r="S438" i="38"/>
  <c r="S439" i="38" s="1"/>
  <c r="AA439" i="38" s="1"/>
  <c r="AD455" i="38"/>
  <c r="AL455" i="38" s="1"/>
  <c r="Y459" i="38"/>
  <c r="W455" i="38"/>
  <c r="W459" i="38" s="1"/>
  <c r="W451" i="38"/>
  <c r="W457" i="38" s="1"/>
  <c r="Y456" i="38"/>
  <c r="Y458" i="38" s="1"/>
  <c r="U455" i="38"/>
  <c r="U451" i="38"/>
  <c r="U459" i="38" s="1"/>
  <c r="W456" i="38"/>
  <c r="W458" i="38" s="1"/>
  <c r="Y455" i="38"/>
  <c r="Y457" i="38" s="1"/>
  <c r="AJ475" i="38"/>
  <c r="U472" i="38"/>
  <c r="Y471" i="38"/>
  <c r="Y467" i="38"/>
  <c r="Y475" i="38" s="1"/>
  <c r="W471" i="38"/>
  <c r="W473" i="38" s="1"/>
  <c r="W467" i="38"/>
  <c r="Y472" i="38"/>
  <c r="Y474" i="38" s="1"/>
  <c r="U471" i="38"/>
  <c r="AA471" i="38" s="1"/>
  <c r="U467" i="38"/>
  <c r="U491" i="38"/>
  <c r="S498" i="38"/>
  <c r="AD506" i="38"/>
  <c r="S416" i="38"/>
  <c r="S417" i="38"/>
  <c r="S419" i="38" s="1"/>
  <c r="AA422" i="38" s="1"/>
  <c r="S418" i="38"/>
  <c r="AD426" i="38"/>
  <c r="U441" i="38"/>
  <c r="AD459" i="38"/>
  <c r="AL453" i="38"/>
  <c r="AF474" i="38"/>
  <c r="W472" i="38"/>
  <c r="W474" i="38" s="1"/>
  <c r="S502" i="38"/>
  <c r="S503" i="38" s="1"/>
  <c r="AA503" i="38" s="1"/>
  <c r="AH419" i="38"/>
  <c r="AH423" i="38"/>
  <c r="U425" i="38"/>
  <c r="W441" i="38"/>
  <c r="AH447" i="38"/>
  <c r="AD470" i="38"/>
  <c r="AD466" i="38"/>
  <c r="AD465" i="38"/>
  <c r="AD464" i="38"/>
  <c r="AD469" i="38"/>
  <c r="AD471" i="38" s="1"/>
  <c r="AL471" i="38" s="1"/>
  <c r="AH488" i="38"/>
  <c r="AH490" i="38" s="1"/>
  <c r="AJ487" i="38"/>
  <c r="AJ483" i="38"/>
  <c r="AF488" i="38"/>
  <c r="AH487" i="38"/>
  <c r="AH491" i="38" s="1"/>
  <c r="AH483" i="38"/>
  <c r="AH489" i="38" s="1"/>
  <c r="AF487" i="38"/>
  <c r="AF483" i="38"/>
  <c r="AF491" i="38" s="1"/>
  <c r="AJ488" i="38"/>
  <c r="AJ490" i="38" s="1"/>
  <c r="S496" i="38"/>
  <c r="S497" i="38"/>
  <c r="AJ455" i="38"/>
  <c r="AJ459" i="38" s="1"/>
  <c r="AH456" i="38"/>
  <c r="AH463" i="38"/>
  <c r="AJ472" i="38"/>
  <c r="AJ474" i="38" s="1"/>
  <c r="AJ473" i="38"/>
  <c r="S480" i="38"/>
  <c r="S481" i="38"/>
  <c r="S482" i="38"/>
  <c r="S486" i="38"/>
  <c r="S487" i="38" s="1"/>
  <c r="AA487" i="38" s="1"/>
  <c r="AD490" i="38"/>
  <c r="AD495" i="38"/>
  <c r="Y499" i="38"/>
  <c r="Y507" i="38" s="1"/>
  <c r="AH499" i="38"/>
  <c r="AH507" i="38" s="1"/>
  <c r="Y503" i="38"/>
  <c r="AH503" i="38"/>
  <c r="U504" i="38"/>
  <c r="AF504" i="38"/>
  <c r="AF505" i="38"/>
  <c r="AJ456" i="38"/>
  <c r="AJ458" i="38" s="1"/>
  <c r="AJ457" i="38"/>
  <c r="AJ463" i="38"/>
  <c r="S464" i="38"/>
  <c r="S465" i="38"/>
  <c r="S466" i="38"/>
  <c r="AF467" i="38"/>
  <c r="AF475" i="38" s="1"/>
  <c r="AF471" i="38"/>
  <c r="AD474" i="38"/>
  <c r="Y483" i="38"/>
  <c r="Y487" i="38"/>
  <c r="U488" i="38"/>
  <c r="U489" i="38"/>
  <c r="AF489" i="38"/>
  <c r="H494" i="38"/>
  <c r="AF495" i="38"/>
  <c r="AJ499" i="38"/>
  <c r="AJ507" i="38" s="1"/>
  <c r="AJ503" i="38"/>
  <c r="AJ505" i="38" s="1"/>
  <c r="W504" i="38"/>
  <c r="W506" i="38" s="1"/>
  <c r="AH504" i="38"/>
  <c r="AH506" i="38" s="1"/>
  <c r="W505" i="38"/>
  <c r="AH505" i="38"/>
  <c r="AF451" i="38"/>
  <c r="AH467" i="38"/>
  <c r="AH471" i="38"/>
  <c r="U473" i="38"/>
  <c r="W489" i="38"/>
  <c r="U499" i="38"/>
  <c r="U505" i="38" s="1"/>
  <c r="U503" i="38"/>
  <c r="Y505" i="38"/>
  <c r="AH43" i="37"/>
  <c r="AA87" i="37"/>
  <c r="AA167" i="37"/>
  <c r="AD201" i="37"/>
  <c r="W185" i="37"/>
  <c r="AH26" i="37"/>
  <c r="S48" i="37"/>
  <c r="S245" i="37"/>
  <c r="S242" i="37"/>
  <c r="S246" i="37"/>
  <c r="S241" i="37"/>
  <c r="AJ282" i="37"/>
  <c r="AL272" i="37"/>
  <c r="Y27" i="37"/>
  <c r="W24" i="37"/>
  <c r="W26" i="37" s="1"/>
  <c r="AF47" i="37"/>
  <c r="H46" i="37"/>
  <c r="AD47" i="37"/>
  <c r="AH47" i="37"/>
  <c r="S49" i="37"/>
  <c r="S51" i="37" s="1"/>
  <c r="AA54" i="37" s="1"/>
  <c r="S54" i="37"/>
  <c r="S55" i="37" s="1"/>
  <c r="AA55" i="37" s="1"/>
  <c r="Y75" i="37"/>
  <c r="AD80" i="37"/>
  <c r="AL80" i="37"/>
  <c r="AL81" i="37" s="1"/>
  <c r="P78" i="37" s="1"/>
  <c r="AL83" i="37"/>
  <c r="Y105" i="37"/>
  <c r="AF106" i="37"/>
  <c r="S119" i="37"/>
  <c r="AA127" i="37"/>
  <c r="AA129" i="37" s="1"/>
  <c r="N126" i="37" s="1"/>
  <c r="AF139" i="37"/>
  <c r="AF137" i="37"/>
  <c r="AD146" i="37"/>
  <c r="AD150" i="37"/>
  <c r="AD175" i="37"/>
  <c r="AJ175" i="37"/>
  <c r="H174" i="37"/>
  <c r="AH175" i="37"/>
  <c r="AF175" i="37"/>
  <c r="S240" i="37"/>
  <c r="AD23" i="37"/>
  <c r="AL23" i="37" s="1"/>
  <c r="AD16" i="37"/>
  <c r="AL19" i="37"/>
  <c r="W25" i="37"/>
  <c r="U40" i="37"/>
  <c r="Y39" i="37"/>
  <c r="Y35" i="37"/>
  <c r="W39" i="37"/>
  <c r="AA39" i="37" s="1"/>
  <c r="W35" i="37"/>
  <c r="AH41" i="37"/>
  <c r="AJ47" i="37"/>
  <c r="W59" i="37"/>
  <c r="AH56" i="37"/>
  <c r="AH58" i="37" s="1"/>
  <c r="AJ55" i="37"/>
  <c r="AJ51" i="37"/>
  <c r="AF56" i="37"/>
  <c r="AH55" i="37"/>
  <c r="AH59" i="37" s="1"/>
  <c r="AH51" i="37"/>
  <c r="AF51" i="37"/>
  <c r="AF59" i="37" s="1"/>
  <c r="S71" i="37"/>
  <c r="AA71" i="37" s="1"/>
  <c r="S64" i="37"/>
  <c r="AF73" i="37"/>
  <c r="AF74" i="37"/>
  <c r="AL67" i="37" s="1"/>
  <c r="AD81" i="37"/>
  <c r="AD83" i="37" s="1"/>
  <c r="AL86" i="37" s="1"/>
  <c r="AF89" i="37"/>
  <c r="AD95" i="37"/>
  <c r="AJ95" i="37"/>
  <c r="AF95" i="37"/>
  <c r="AJ107" i="37"/>
  <c r="AJ105" i="37"/>
  <c r="AH120" i="37"/>
  <c r="AH122" i="37" s="1"/>
  <c r="AJ119" i="37"/>
  <c r="AJ115" i="37"/>
  <c r="AF120" i="37"/>
  <c r="AH119" i="37"/>
  <c r="AH115" i="37"/>
  <c r="AH123" i="37" s="1"/>
  <c r="AF119" i="37"/>
  <c r="W139" i="37"/>
  <c r="S130" i="37"/>
  <c r="AF154" i="37"/>
  <c r="U168" i="37"/>
  <c r="Y167" i="37"/>
  <c r="Y163" i="37"/>
  <c r="Y169" i="37" s="1"/>
  <c r="W167" i="37"/>
  <c r="W163" i="37"/>
  <c r="W171" i="37" s="1"/>
  <c r="Y168" i="37"/>
  <c r="Y170" i="37" s="1"/>
  <c r="U167" i="37"/>
  <c r="U163" i="37"/>
  <c r="U171" i="37" s="1"/>
  <c r="W169" i="37"/>
  <c r="S181" i="37"/>
  <c r="S178" i="37"/>
  <c r="S176" i="37"/>
  <c r="S182" i="37"/>
  <c r="S177" i="37"/>
  <c r="S179" i="37" s="1"/>
  <c r="U184" i="37"/>
  <c r="Y183" i="37"/>
  <c r="Y185" i="37" s="1"/>
  <c r="Y179" i="37"/>
  <c r="Y187" i="37" s="1"/>
  <c r="Y184" i="37"/>
  <c r="Y186" i="37" s="1"/>
  <c r="W183" i="37"/>
  <c r="U179" i="37"/>
  <c r="U185" i="37" s="1"/>
  <c r="W184" i="37"/>
  <c r="W186" i="37" s="1"/>
  <c r="U183" i="37"/>
  <c r="W179" i="37"/>
  <c r="W187" i="37" s="1"/>
  <c r="AA197" i="37"/>
  <c r="AA192" i="37"/>
  <c r="AJ203" i="37"/>
  <c r="W219" i="37"/>
  <c r="W217" i="37"/>
  <c r="W215" i="37"/>
  <c r="W211" i="37"/>
  <c r="Y216" i="37"/>
  <c r="Y218" i="37" s="1"/>
  <c r="U215" i="37"/>
  <c r="AA215" i="37" s="1"/>
  <c r="U211" i="37"/>
  <c r="Y211" i="37"/>
  <c r="Y215" i="37"/>
  <c r="W216" i="37"/>
  <c r="W218" i="37" s="1"/>
  <c r="AL273" i="37"/>
  <c r="P270" i="37" s="1"/>
  <c r="AH283" i="37"/>
  <c r="Y315" i="37"/>
  <c r="AH312" i="37"/>
  <c r="AH314" i="37" s="1"/>
  <c r="AJ311" i="37"/>
  <c r="AJ307" i="37"/>
  <c r="AF312" i="37"/>
  <c r="AH311" i="37"/>
  <c r="AH307" i="37"/>
  <c r="AF311" i="37"/>
  <c r="AF313" i="37" s="1"/>
  <c r="AF307" i="37"/>
  <c r="W23" i="37"/>
  <c r="W19" i="37"/>
  <c r="W27" i="37" s="1"/>
  <c r="Y24" i="37"/>
  <c r="Y26" i="37" s="1"/>
  <c r="U23" i="37"/>
  <c r="AA23" i="37" s="1"/>
  <c r="U19" i="37"/>
  <c r="U24" i="37"/>
  <c r="U43" i="37"/>
  <c r="AD58" i="37"/>
  <c r="U104" i="37"/>
  <c r="Y103" i="37"/>
  <c r="Y99" i="37"/>
  <c r="Y107" i="37" s="1"/>
  <c r="W103" i="37"/>
  <c r="W105" i="37" s="1"/>
  <c r="W99" i="37"/>
  <c r="W107" i="37" s="1"/>
  <c r="Y104" i="37"/>
  <c r="Y106" i="37" s="1"/>
  <c r="U103" i="37"/>
  <c r="AA103" i="37" s="1"/>
  <c r="U99" i="37"/>
  <c r="U105" i="37" s="1"/>
  <c r="S131" i="37"/>
  <c r="AA134" i="37" s="1"/>
  <c r="AD151" i="37"/>
  <c r="AL151" i="37" s="1"/>
  <c r="AH155" i="37"/>
  <c r="AH153" i="37"/>
  <c r="AL147" i="37"/>
  <c r="AJ171" i="37"/>
  <c r="AJ169" i="37"/>
  <c r="AL199" i="37"/>
  <c r="AD17" i="37"/>
  <c r="AD19" i="37" s="1"/>
  <c r="AL22" i="37" s="1"/>
  <c r="Y19" i="37"/>
  <c r="AF25" i="37"/>
  <c r="AD31" i="37"/>
  <c r="AJ31" i="37"/>
  <c r="AF31" i="37"/>
  <c r="AF40" i="37"/>
  <c r="AH39" i="37"/>
  <c r="AH35" i="37"/>
  <c r="AF39" i="37"/>
  <c r="AF35" i="37"/>
  <c r="AF43" i="37" s="1"/>
  <c r="U35" i="37"/>
  <c r="W40" i="37"/>
  <c r="W42" i="37" s="1"/>
  <c r="AJ40" i="37"/>
  <c r="AJ42" i="37" s="1"/>
  <c r="AJ41" i="37"/>
  <c r="S50" i="37"/>
  <c r="AD71" i="37"/>
  <c r="AD64" i="37"/>
  <c r="S70" i="37"/>
  <c r="W87" i="37"/>
  <c r="W83" i="37"/>
  <c r="Y88" i="37"/>
  <c r="Y90" i="37" s="1"/>
  <c r="U87" i="37"/>
  <c r="U83" i="37"/>
  <c r="AD86" i="37"/>
  <c r="AD87" i="37" s="1"/>
  <c r="AL87" i="37" s="1"/>
  <c r="U88" i="37"/>
  <c r="AH89" i="37"/>
  <c r="AH95" i="37"/>
  <c r="AF111" i="37"/>
  <c r="H110" i="37"/>
  <c r="AD111" i="37"/>
  <c r="AJ111" i="37"/>
  <c r="AF123" i="37"/>
  <c r="AJ120" i="37"/>
  <c r="AJ122" i="37" s="1"/>
  <c r="AJ137" i="37"/>
  <c r="S134" i="37"/>
  <c r="S135" i="37" s="1"/>
  <c r="AA135" i="37" s="1"/>
  <c r="AD144" i="37"/>
  <c r="AD145" i="37"/>
  <c r="AD147" i="37" s="1"/>
  <c r="AL150" i="37" s="1"/>
  <c r="S151" i="37"/>
  <c r="AD166" i="37"/>
  <c r="AD162" i="37"/>
  <c r="AD161" i="37"/>
  <c r="AD163" i="37" s="1"/>
  <c r="AD160" i="37"/>
  <c r="AD165" i="37"/>
  <c r="AD167" i="37" s="1"/>
  <c r="Y171" i="37"/>
  <c r="AF170" i="37"/>
  <c r="AL163" i="37" s="1"/>
  <c r="W168" i="37"/>
  <c r="W170" i="37" s="1"/>
  <c r="AD203" i="37"/>
  <c r="AF203" i="37"/>
  <c r="AA195" i="37"/>
  <c r="U218" i="37"/>
  <c r="AF267" i="37"/>
  <c r="Y328" i="37"/>
  <c r="Y330" i="37" s="1"/>
  <c r="U327" i="37"/>
  <c r="U323" i="37"/>
  <c r="U328" i="37"/>
  <c r="Y323" i="37"/>
  <c r="Y329" i="37" s="1"/>
  <c r="Y327" i="37"/>
  <c r="W328" i="37"/>
  <c r="W330" i="37" s="1"/>
  <c r="W327" i="37"/>
  <c r="W323" i="37"/>
  <c r="W329" i="37" s="1"/>
  <c r="AJ104" i="37"/>
  <c r="AJ106" i="37" s="1"/>
  <c r="AL99" i="37" s="1"/>
  <c r="S112" i="37"/>
  <c r="S113" i="37"/>
  <c r="S115" i="37" s="1"/>
  <c r="AA118" i="37" s="1"/>
  <c r="S114" i="37"/>
  <c r="S118" i="37"/>
  <c r="AD122" i="37"/>
  <c r="AD128" i="37"/>
  <c r="AD129" i="37"/>
  <c r="AD130" i="37"/>
  <c r="AD134" i="37"/>
  <c r="AD135" i="37" s="1"/>
  <c r="AL135" i="37" s="1"/>
  <c r="U137" i="37"/>
  <c r="W152" i="37"/>
  <c r="W154" i="37" s="1"/>
  <c r="AH159" i="37"/>
  <c r="AJ168" i="37"/>
  <c r="AJ170" i="37" s="1"/>
  <c r="AF184" i="37"/>
  <c r="AH183" i="37"/>
  <c r="AH179" i="37"/>
  <c r="AH187" i="37" s="1"/>
  <c r="AH184" i="37"/>
  <c r="AH186" i="37" s="1"/>
  <c r="AL197" i="37"/>
  <c r="AF201" i="37"/>
  <c r="U203" i="37"/>
  <c r="Y219" i="37"/>
  <c r="AF239" i="37"/>
  <c r="H238" i="37"/>
  <c r="AD239" i="37"/>
  <c r="AH239" i="37"/>
  <c r="Y267" i="37"/>
  <c r="AD272" i="37"/>
  <c r="AL275" i="37"/>
  <c r="Y297" i="37"/>
  <c r="U296" i="37"/>
  <c r="Y295" i="37"/>
  <c r="Y291" i="37"/>
  <c r="Y299" i="37" s="1"/>
  <c r="W295" i="37"/>
  <c r="W299" i="37" s="1"/>
  <c r="W291" i="37"/>
  <c r="Y296" i="37"/>
  <c r="Y298" i="37" s="1"/>
  <c r="U295" i="37"/>
  <c r="AA295" i="37" s="1"/>
  <c r="AJ299" i="37"/>
  <c r="AJ297" i="37"/>
  <c r="AF303" i="37"/>
  <c r="H302" i="37"/>
  <c r="AD303" i="37"/>
  <c r="AJ303" i="37"/>
  <c r="AL325" i="37"/>
  <c r="U411" i="37"/>
  <c r="AH411" i="37"/>
  <c r="Y25" i="37"/>
  <c r="AJ25" i="37"/>
  <c r="S32" i="37"/>
  <c r="S33" i="37"/>
  <c r="S34" i="37"/>
  <c r="Y51" i="37"/>
  <c r="Y59" i="37" s="1"/>
  <c r="Y55" i="37"/>
  <c r="U56" i="37"/>
  <c r="U57" i="37"/>
  <c r="AF57" i="37"/>
  <c r="H62" i="37"/>
  <c r="AF63" i="37"/>
  <c r="AJ67" i="37"/>
  <c r="AJ75" i="37" s="1"/>
  <c r="AJ71" i="37"/>
  <c r="AH72" i="37"/>
  <c r="AH74" i="37" s="1"/>
  <c r="W73" i="37"/>
  <c r="AH73" i="37"/>
  <c r="Y89" i="37"/>
  <c r="AJ89" i="37"/>
  <c r="S96" i="37"/>
  <c r="S97" i="37"/>
  <c r="S98" i="37"/>
  <c r="AF99" i="37"/>
  <c r="AF107" i="37" s="1"/>
  <c r="AF103" i="37"/>
  <c r="Y115" i="37"/>
  <c r="Y119" i="37"/>
  <c r="U120" i="37"/>
  <c r="U121" i="37"/>
  <c r="AF121" i="37"/>
  <c r="H126" i="37"/>
  <c r="AF127" i="37"/>
  <c r="AJ131" i="37"/>
  <c r="AJ135" i="37"/>
  <c r="AJ139" i="37" s="1"/>
  <c r="AH136" i="37"/>
  <c r="W137" i="37"/>
  <c r="AH137" i="37"/>
  <c r="U147" i="37"/>
  <c r="U155" i="37" s="1"/>
  <c r="U151" i="37"/>
  <c r="U153" i="37" s="1"/>
  <c r="Y152" i="37"/>
  <c r="Y154" i="37" s="1"/>
  <c r="AA147" i="37" s="1"/>
  <c r="Y153" i="37"/>
  <c r="AJ153" i="37"/>
  <c r="AJ159" i="37"/>
  <c r="S160" i="37"/>
  <c r="S161" i="37"/>
  <c r="S162" i="37"/>
  <c r="AF163" i="37"/>
  <c r="AF171" i="37" s="1"/>
  <c r="AF167" i="37"/>
  <c r="AF183" i="37"/>
  <c r="AJ184" i="37"/>
  <c r="AJ186" i="37" s="1"/>
  <c r="AF191" i="37"/>
  <c r="H190" i="37"/>
  <c r="AA191" i="37"/>
  <c r="AA193" i="37" s="1"/>
  <c r="N190" i="37" s="1"/>
  <c r="W203" i="37"/>
  <c r="AH200" i="37"/>
  <c r="AJ199" i="37"/>
  <c r="AJ195" i="37"/>
  <c r="AJ201" i="37" s="1"/>
  <c r="AH195" i="37"/>
  <c r="AH203" i="37" s="1"/>
  <c r="S198" i="37"/>
  <c r="S199" i="37" s="1"/>
  <c r="AD215" i="37"/>
  <c r="AL215" i="37" s="1"/>
  <c r="AD208" i="37"/>
  <c r="AL208" i="37"/>
  <c r="AL209" i="37" s="1"/>
  <c r="P206" i="37" s="1"/>
  <c r="AL211" i="37"/>
  <c r="U232" i="37"/>
  <c r="Y231" i="37"/>
  <c r="AA231" i="37" s="1"/>
  <c r="Y227" i="37"/>
  <c r="W231" i="37"/>
  <c r="W227" i="37"/>
  <c r="AJ227" i="37"/>
  <c r="AJ239" i="37"/>
  <c r="W251" i="37"/>
  <c r="AH248" i="37"/>
  <c r="AH250" i="37" s="1"/>
  <c r="AJ247" i="37"/>
  <c r="AJ243" i="37"/>
  <c r="AF248" i="37"/>
  <c r="AH247" i="37"/>
  <c r="AH251" i="37" s="1"/>
  <c r="AH243" i="37"/>
  <c r="AF243" i="37"/>
  <c r="AF251" i="37" s="1"/>
  <c r="S263" i="37"/>
  <c r="AA263" i="37" s="1"/>
  <c r="S256" i="37"/>
  <c r="AF265" i="37"/>
  <c r="AD273" i="37"/>
  <c r="AD275" i="37" s="1"/>
  <c r="AL278" i="37" s="1"/>
  <c r="AF281" i="37"/>
  <c r="AD287" i="37"/>
  <c r="AJ287" i="37"/>
  <c r="AF287" i="37"/>
  <c r="AF296" i="37"/>
  <c r="AH295" i="37"/>
  <c r="AH299" i="37" s="1"/>
  <c r="AH291" i="37"/>
  <c r="AF295" i="37"/>
  <c r="AF291" i="37"/>
  <c r="AF299" i="37" s="1"/>
  <c r="AJ296" i="37"/>
  <c r="AJ298" i="37" s="1"/>
  <c r="U291" i="37"/>
  <c r="U315" i="37"/>
  <c r="AH315" i="37"/>
  <c r="AH313" i="37"/>
  <c r="S326" i="37"/>
  <c r="S325" i="37"/>
  <c r="S327" i="37" s="1"/>
  <c r="S320" i="37"/>
  <c r="S322" i="37"/>
  <c r="S321" i="37"/>
  <c r="U331" i="37"/>
  <c r="U329" i="37"/>
  <c r="AH331" i="37"/>
  <c r="AH329" i="37"/>
  <c r="AJ335" i="37"/>
  <c r="AH335" i="37"/>
  <c r="H334" i="37"/>
  <c r="AF335" i="37"/>
  <c r="AD335" i="37"/>
  <c r="W347" i="37"/>
  <c r="S373" i="37"/>
  <c r="S368" i="37"/>
  <c r="S370" i="37"/>
  <c r="S369" i="37"/>
  <c r="S371" i="37" s="1"/>
  <c r="AA374" i="37" s="1"/>
  <c r="S374" i="37"/>
  <c r="AJ376" i="37"/>
  <c r="AJ378" i="37" s="1"/>
  <c r="AH376" i="37"/>
  <c r="AH378" i="37" s="1"/>
  <c r="AJ375" i="37"/>
  <c r="AJ371" i="37"/>
  <c r="AJ379" i="37" s="1"/>
  <c r="AF376" i="37"/>
  <c r="AF371" i="37"/>
  <c r="AH375" i="37"/>
  <c r="AH379" i="37" s="1"/>
  <c r="AF375" i="37"/>
  <c r="AH371" i="37"/>
  <c r="S16" i="37"/>
  <c r="S17" i="37"/>
  <c r="S19" i="37" s="1"/>
  <c r="AA22" i="37" s="1"/>
  <c r="S18" i="37"/>
  <c r="U41" i="37"/>
  <c r="W57" i="37"/>
  <c r="Y73" i="37"/>
  <c r="S80" i="37"/>
  <c r="S81" i="37"/>
  <c r="S82" i="37"/>
  <c r="AH99" i="37"/>
  <c r="AH103" i="37"/>
  <c r="W121" i="37"/>
  <c r="Y137" i="37"/>
  <c r="S144" i="37"/>
  <c r="S145" i="37"/>
  <c r="S146" i="37"/>
  <c r="W147" i="37"/>
  <c r="W153" i="37" s="1"/>
  <c r="AH163" i="37"/>
  <c r="AH167" i="37"/>
  <c r="U169" i="37"/>
  <c r="U187" i="37"/>
  <c r="AF179" i="37"/>
  <c r="AF187" i="37" s="1"/>
  <c r="AJ183" i="37"/>
  <c r="AJ185" i="37" s="1"/>
  <c r="Y201" i="37"/>
  <c r="AD211" i="37"/>
  <c r="AL214" i="37" s="1"/>
  <c r="AF217" i="37"/>
  <c r="AD223" i="37"/>
  <c r="AJ223" i="37"/>
  <c r="AF223" i="37"/>
  <c r="AF232" i="37"/>
  <c r="AH231" i="37"/>
  <c r="AH235" i="37" s="1"/>
  <c r="AH227" i="37"/>
  <c r="AH233" i="37" s="1"/>
  <c r="AF231" i="37"/>
  <c r="AF227" i="37"/>
  <c r="AF235" i="37" s="1"/>
  <c r="AJ232" i="37"/>
  <c r="AJ234" i="37" s="1"/>
  <c r="AD263" i="37"/>
  <c r="AD256" i="37"/>
  <c r="AA259" i="37"/>
  <c r="W279" i="37"/>
  <c r="W275" i="37"/>
  <c r="Y280" i="37"/>
  <c r="Y282" i="37" s="1"/>
  <c r="U279" i="37"/>
  <c r="AA279" i="37" s="1"/>
  <c r="U275" i="37"/>
  <c r="AD278" i="37"/>
  <c r="AD279" i="37" s="1"/>
  <c r="AL279" i="37" s="1"/>
  <c r="U280" i="37"/>
  <c r="AH281" i="37"/>
  <c r="AH287" i="37"/>
  <c r="U299" i="37"/>
  <c r="W296" i="37"/>
  <c r="W298" i="37" s="1"/>
  <c r="AH297" i="37"/>
  <c r="AJ347" i="37"/>
  <c r="S304" i="37"/>
  <c r="S305" i="37"/>
  <c r="S306" i="37"/>
  <c r="S310" i="37"/>
  <c r="S311" i="37" s="1"/>
  <c r="AA311" i="37" s="1"/>
  <c r="AD314" i="37"/>
  <c r="AD325" i="37"/>
  <c r="AD326" i="37"/>
  <c r="W331" i="37"/>
  <c r="S343" i="37"/>
  <c r="AA343" i="37" s="1"/>
  <c r="S363" i="37"/>
  <c r="AA357" i="37"/>
  <c r="AA368" i="37"/>
  <c r="AA369" i="37" s="1"/>
  <c r="N366" i="37" s="1"/>
  <c r="U378" i="37"/>
  <c r="W441" i="37"/>
  <c r="AJ489" i="37"/>
  <c r="W201" i="37"/>
  <c r="Y217" i="37"/>
  <c r="AJ217" i="37"/>
  <c r="S224" i="37"/>
  <c r="S225" i="37"/>
  <c r="S226" i="37"/>
  <c r="Y243" i="37"/>
  <c r="Y249" i="37" s="1"/>
  <c r="Y247" i="37"/>
  <c r="U248" i="37"/>
  <c r="U249" i="37"/>
  <c r="AF249" i="37"/>
  <c r="H254" i="37"/>
  <c r="AF255" i="37"/>
  <c r="AJ259" i="37"/>
  <c r="AJ267" i="37" s="1"/>
  <c r="AJ263" i="37"/>
  <c r="AH264" i="37"/>
  <c r="W265" i="37"/>
  <c r="AH265" i="37"/>
  <c r="Y281" i="37"/>
  <c r="AJ281" i="37"/>
  <c r="S288" i="37"/>
  <c r="S289" i="37"/>
  <c r="S290" i="37"/>
  <c r="Y307" i="37"/>
  <c r="Y313" i="37" s="1"/>
  <c r="Y311" i="37"/>
  <c r="U312" i="37"/>
  <c r="U313" i="37"/>
  <c r="H318" i="37"/>
  <c r="AF319" i="37"/>
  <c r="Y331" i="37"/>
  <c r="AF331" i="37"/>
  <c r="AA371" i="37"/>
  <c r="W391" i="37"/>
  <c r="W387" i="37"/>
  <c r="W395" i="37" s="1"/>
  <c r="Y392" i="37"/>
  <c r="Y394" i="37" s="1"/>
  <c r="U391" i="37"/>
  <c r="U387" i="37"/>
  <c r="U395" i="37" s="1"/>
  <c r="Y387" i="37"/>
  <c r="Y395" i="37" s="1"/>
  <c r="Y391" i="37"/>
  <c r="AA391" i="37" s="1"/>
  <c r="W392" i="37"/>
  <c r="W394" i="37" s="1"/>
  <c r="U392" i="37"/>
  <c r="AA439" i="37"/>
  <c r="S208" i="37"/>
  <c r="S209" i="37"/>
  <c r="S210" i="37"/>
  <c r="U233" i="37"/>
  <c r="W249" i="37"/>
  <c r="Y265" i="37"/>
  <c r="S272" i="37"/>
  <c r="S273" i="37"/>
  <c r="S275" i="37" s="1"/>
  <c r="AA278" i="37" s="1"/>
  <c r="S274" i="37"/>
  <c r="U297" i="37"/>
  <c r="W313" i="37"/>
  <c r="AJ331" i="37"/>
  <c r="AJ329" i="37"/>
  <c r="AD321" i="37"/>
  <c r="AD322" i="37"/>
  <c r="AL323" i="37"/>
  <c r="W363" i="37"/>
  <c r="AF367" i="37"/>
  <c r="H366" i="37"/>
  <c r="AJ367" i="37"/>
  <c r="AH367" i="37"/>
  <c r="AD367" i="37"/>
  <c r="W379" i="37"/>
  <c r="AH394" i="37"/>
  <c r="AL387" i="37" s="1"/>
  <c r="AL421" i="37"/>
  <c r="AH475" i="37"/>
  <c r="W343" i="37"/>
  <c r="W339" i="37"/>
  <c r="W345" i="37" s="1"/>
  <c r="Y339" i="37"/>
  <c r="Y344" i="37"/>
  <c r="Y346" i="37" s="1"/>
  <c r="U363" i="37"/>
  <c r="AF363" i="37"/>
  <c r="AF361" i="37"/>
  <c r="S357" i="37"/>
  <c r="S359" i="37" s="1"/>
  <c r="W359" i="37"/>
  <c r="AH361" i="37"/>
  <c r="Y379" i="37"/>
  <c r="Y377" i="37"/>
  <c r="AH377" i="37"/>
  <c r="AJ395" i="37"/>
  <c r="AD386" i="37"/>
  <c r="U393" i="37"/>
  <c r="AH447" i="37"/>
  <c r="AF447" i="37"/>
  <c r="H446" i="37"/>
  <c r="AD447" i="37"/>
  <c r="W459" i="37"/>
  <c r="W457" i="37"/>
  <c r="Y489" i="37"/>
  <c r="AF507" i="37"/>
  <c r="AF505" i="37"/>
  <c r="AL495" i="37"/>
  <c r="AD506" i="37"/>
  <c r="AF343" i="37"/>
  <c r="AF339" i="37"/>
  <c r="U345" i="37"/>
  <c r="AD358" i="37"/>
  <c r="AD354" i="37"/>
  <c r="AD353" i="37"/>
  <c r="AD355" i="37" s="1"/>
  <c r="AL358" i="37" s="1"/>
  <c r="AD352" i="37"/>
  <c r="S353" i="37"/>
  <c r="S355" i="37" s="1"/>
  <c r="U360" i="37"/>
  <c r="Y359" i="37"/>
  <c r="Y355" i="37"/>
  <c r="Y363" i="37" s="1"/>
  <c r="W355" i="37"/>
  <c r="AD357" i="37"/>
  <c r="AD359" i="37" s="1"/>
  <c r="AL359" i="37" s="1"/>
  <c r="W361" i="37"/>
  <c r="AJ361" i="37"/>
  <c r="AD362" i="37"/>
  <c r="AJ377" i="37"/>
  <c r="AD391" i="37"/>
  <c r="AL391" i="37" s="1"/>
  <c r="AD384" i="37"/>
  <c r="U408" i="37"/>
  <c r="Y407" i="37"/>
  <c r="Y403" i="37"/>
  <c r="Y411" i="37" s="1"/>
  <c r="W407" i="37"/>
  <c r="AA407" i="37" s="1"/>
  <c r="W403" i="37"/>
  <c r="AJ403" i="37"/>
  <c r="AJ409" i="37" s="1"/>
  <c r="AA419" i="37"/>
  <c r="AD431" i="37"/>
  <c r="AJ431" i="37"/>
  <c r="H430" i="37"/>
  <c r="AH431" i="37"/>
  <c r="S448" i="37"/>
  <c r="S450" i="37"/>
  <c r="S449" i="37"/>
  <c r="S451" i="37" s="1"/>
  <c r="AL451" i="37"/>
  <c r="U343" i="37"/>
  <c r="U347" i="37" s="1"/>
  <c r="AH343" i="37"/>
  <c r="AH347" i="37" s="1"/>
  <c r="U344" i="37"/>
  <c r="AF344" i="37"/>
  <c r="AJ345" i="37"/>
  <c r="AF351" i="37"/>
  <c r="AF360" i="37"/>
  <c r="AH359" i="37"/>
  <c r="AH355" i="37"/>
  <c r="AH363" i="37" s="1"/>
  <c r="AH360" i="37"/>
  <c r="AH362" i="37" s="1"/>
  <c r="Y361" i="37"/>
  <c r="AD385" i="37"/>
  <c r="AF393" i="37"/>
  <c r="AD399" i="37"/>
  <c r="AJ399" i="37"/>
  <c r="AF399" i="37"/>
  <c r="AF408" i="37"/>
  <c r="AH407" i="37"/>
  <c r="AH403" i="37"/>
  <c r="AH409" i="37" s="1"/>
  <c r="AF407" i="37"/>
  <c r="AF403" i="37"/>
  <c r="AF409" i="37" s="1"/>
  <c r="U403" i="37"/>
  <c r="W408" i="37"/>
  <c r="W410" i="37" s="1"/>
  <c r="AJ408" i="37"/>
  <c r="AJ410" i="37" s="1"/>
  <c r="U426" i="37"/>
  <c r="AJ447" i="37"/>
  <c r="AF459" i="37"/>
  <c r="AH457" i="37"/>
  <c r="AD463" i="37"/>
  <c r="AJ463" i="37"/>
  <c r="H462" i="37"/>
  <c r="AH463" i="37"/>
  <c r="AA485" i="37"/>
  <c r="AA501" i="37"/>
  <c r="S336" i="37"/>
  <c r="S337" i="37"/>
  <c r="S339" i="37" s="1"/>
  <c r="AA342" i="37" s="1"/>
  <c r="S338" i="37"/>
  <c r="U361" i="37"/>
  <c r="W377" i="37"/>
  <c r="Y393" i="37"/>
  <c r="AJ393" i="37"/>
  <c r="S400" i="37"/>
  <c r="AJ411" i="37"/>
  <c r="S401" i="37"/>
  <c r="S403" i="37" s="1"/>
  <c r="AA406" i="37" s="1"/>
  <c r="S402" i="37"/>
  <c r="AD417" i="37"/>
  <c r="AD419" i="37" s="1"/>
  <c r="Y419" i="37"/>
  <c r="Y427" i="37" s="1"/>
  <c r="AD422" i="37"/>
  <c r="U440" i="37"/>
  <c r="Y439" i="37"/>
  <c r="Y435" i="37"/>
  <c r="W439" i="37"/>
  <c r="W435" i="37"/>
  <c r="W443" i="37" s="1"/>
  <c r="AJ435" i="37"/>
  <c r="AL447" i="37"/>
  <c r="AL449" i="37" s="1"/>
  <c r="P446" i="37" s="1"/>
  <c r="AL448" i="37"/>
  <c r="Y456" i="37"/>
  <c r="Y458" i="37" s="1"/>
  <c r="U455" i="37"/>
  <c r="AA455" i="37" s="1"/>
  <c r="U451" i="37"/>
  <c r="U459" i="37" s="1"/>
  <c r="U456" i="37"/>
  <c r="Y451" i="37"/>
  <c r="Y459" i="37" s="1"/>
  <c r="W456" i="37"/>
  <c r="W458" i="37" s="1"/>
  <c r="Y475" i="37"/>
  <c r="AF472" i="37"/>
  <c r="AH471" i="37"/>
  <c r="AH467" i="37"/>
  <c r="AH473" i="37" s="1"/>
  <c r="AF471" i="37"/>
  <c r="AF473" i="37" s="1"/>
  <c r="AF467" i="37"/>
  <c r="AH472" i="37"/>
  <c r="AH474" i="37" s="1"/>
  <c r="AJ467" i="37"/>
  <c r="S501" i="37"/>
  <c r="S503" i="37" s="1"/>
  <c r="S502" i="37"/>
  <c r="S498" i="37"/>
  <c r="S499" i="37" s="1"/>
  <c r="S384" i="37"/>
  <c r="S385" i="37"/>
  <c r="S386" i="37"/>
  <c r="U409" i="37"/>
  <c r="AD423" i="37"/>
  <c r="AL423" i="37" s="1"/>
  <c r="AJ427" i="37"/>
  <c r="W423" i="37"/>
  <c r="W419" i="37"/>
  <c r="Y424" i="37"/>
  <c r="Y426" i="37" s="1"/>
  <c r="U423" i="37"/>
  <c r="AA423" i="37" s="1"/>
  <c r="U419" i="37"/>
  <c r="AF443" i="37"/>
  <c r="AF440" i="37"/>
  <c r="AH439" i="37"/>
  <c r="AH435" i="37"/>
  <c r="AH441" i="37" s="1"/>
  <c r="AF439" i="37"/>
  <c r="AF435" i="37"/>
  <c r="AF441" i="37" s="1"/>
  <c r="AJ440" i="37"/>
  <c r="AJ442" i="37" s="1"/>
  <c r="AF475" i="37"/>
  <c r="S485" i="37"/>
  <c r="S486" i="37"/>
  <c r="S482" i="37"/>
  <c r="S481" i="37"/>
  <c r="AJ424" i="37"/>
  <c r="AJ425" i="37"/>
  <c r="S432" i="37"/>
  <c r="S433" i="37"/>
  <c r="S434" i="37"/>
  <c r="AD442" i="37"/>
  <c r="Y473" i="37"/>
  <c r="AF479" i="37"/>
  <c r="H478" i="37"/>
  <c r="AD479" i="37"/>
  <c r="AH479" i="37"/>
  <c r="U491" i="37"/>
  <c r="S416" i="37"/>
  <c r="S417" i="37"/>
  <c r="S418" i="37"/>
  <c r="AF419" i="37"/>
  <c r="AF427" i="37" s="1"/>
  <c r="U441" i="37"/>
  <c r="AJ459" i="37"/>
  <c r="AJ457" i="37"/>
  <c r="U472" i="37"/>
  <c r="Y471" i="37"/>
  <c r="Y467" i="37"/>
  <c r="W471" i="37"/>
  <c r="AA471" i="37" s="1"/>
  <c r="W467" i="37"/>
  <c r="AJ479" i="37"/>
  <c r="AH488" i="37"/>
  <c r="AH490" i="37" s="1"/>
  <c r="AJ487" i="37"/>
  <c r="AJ483" i="37"/>
  <c r="AJ491" i="37" s="1"/>
  <c r="AF488" i="37"/>
  <c r="AH487" i="37"/>
  <c r="AH491" i="37" s="1"/>
  <c r="AH483" i="37"/>
  <c r="AF487" i="37"/>
  <c r="AF483" i="37"/>
  <c r="AF491" i="37" s="1"/>
  <c r="AJ488" i="37"/>
  <c r="AJ490" i="37" s="1"/>
  <c r="AD490" i="37"/>
  <c r="AD496" i="37"/>
  <c r="AD497" i="37"/>
  <c r="AD498" i="37"/>
  <c r="AD502" i="37"/>
  <c r="AD503" i="37" s="1"/>
  <c r="AL503" i="37" s="1"/>
  <c r="S464" i="37"/>
  <c r="S465" i="37"/>
  <c r="S466" i="37"/>
  <c r="Y483" i="37"/>
  <c r="Y491" i="37" s="1"/>
  <c r="Y487" i="37"/>
  <c r="U488" i="37"/>
  <c r="U489" i="37"/>
  <c r="H494" i="37"/>
  <c r="AF495" i="37"/>
  <c r="AJ499" i="37"/>
  <c r="AJ507" i="37" s="1"/>
  <c r="AJ503" i="37"/>
  <c r="W504" i="37"/>
  <c r="AH504" i="37"/>
  <c r="W505" i="37"/>
  <c r="AH505" i="37"/>
  <c r="U473" i="37"/>
  <c r="W489" i="37"/>
  <c r="U503" i="37"/>
  <c r="U505" i="37" s="1"/>
  <c r="Y505" i="37"/>
  <c r="AD38" i="35"/>
  <c r="AD34" i="35"/>
  <c r="AD33" i="35"/>
  <c r="AD35" i="35" s="1"/>
  <c r="AD32" i="35"/>
  <c r="AD37" i="35"/>
  <c r="AD39" i="35" s="1"/>
  <c r="AF42" i="35"/>
  <c r="AL32" i="35"/>
  <c r="AL33" i="35" s="1"/>
  <c r="P30" i="35" s="1"/>
  <c r="S39" i="35"/>
  <c r="W58" i="35"/>
  <c r="AA51" i="35" s="1"/>
  <c r="AA48" i="35"/>
  <c r="AA49" i="35" s="1"/>
  <c r="N46" i="35" s="1"/>
  <c r="AA183" i="35"/>
  <c r="U42" i="35"/>
  <c r="S55" i="35"/>
  <c r="AA55" i="35" s="1"/>
  <c r="AA80" i="35"/>
  <c r="AA81" i="35" s="1"/>
  <c r="N78" i="35" s="1"/>
  <c r="AJ251" i="35"/>
  <c r="S71" i="35"/>
  <c r="AD133" i="35"/>
  <c r="AD128" i="35"/>
  <c r="AD130" i="35"/>
  <c r="AD129" i="35"/>
  <c r="AD134" i="35"/>
  <c r="S153" i="35"/>
  <c r="W27" i="35"/>
  <c r="AJ74" i="35"/>
  <c r="AL67" i="35" s="1"/>
  <c r="AL64" i="35"/>
  <c r="S87" i="35"/>
  <c r="AA87" i="35" s="1"/>
  <c r="AH105" i="35"/>
  <c r="AH169" i="35"/>
  <c r="U235" i="35"/>
  <c r="W24" i="35"/>
  <c r="W26" i="35" s="1"/>
  <c r="W25" i="35"/>
  <c r="AH25" i="35"/>
  <c r="AH31" i="35"/>
  <c r="U35" i="35"/>
  <c r="U43" i="35" s="1"/>
  <c r="U39" i="35"/>
  <c r="Y40" i="35"/>
  <c r="Y42" i="35" s="1"/>
  <c r="AA35" i="35" s="1"/>
  <c r="AJ40" i="35"/>
  <c r="AJ42" i="35" s="1"/>
  <c r="AJ41" i="35"/>
  <c r="AJ47" i="35"/>
  <c r="S48" i="35"/>
  <c r="S49" i="35"/>
  <c r="S50" i="35"/>
  <c r="AF51" i="35"/>
  <c r="S54" i="35"/>
  <c r="AF55" i="35"/>
  <c r="AD58" i="35"/>
  <c r="AL63" i="35"/>
  <c r="AL65" i="35" s="1"/>
  <c r="P62" i="35" s="1"/>
  <c r="AD64" i="35"/>
  <c r="AD65" i="35"/>
  <c r="AD66" i="35"/>
  <c r="AD70" i="35"/>
  <c r="AD71" i="35" s="1"/>
  <c r="AL71" i="35" s="1"/>
  <c r="AF73" i="35"/>
  <c r="W88" i="35"/>
  <c r="W90" i="35" s="1"/>
  <c r="Y89" i="35"/>
  <c r="U90" i="35"/>
  <c r="AF103" i="35"/>
  <c r="AL103" i="35" s="1"/>
  <c r="AF104" i="35"/>
  <c r="AH103" i="35"/>
  <c r="AH99" i="35"/>
  <c r="AH107" i="35" s="1"/>
  <c r="AJ103" i="35"/>
  <c r="AJ107" i="35" s="1"/>
  <c r="U120" i="35"/>
  <c r="Y119" i="35"/>
  <c r="Y115" i="35"/>
  <c r="Y123" i="35" s="1"/>
  <c r="W115" i="35"/>
  <c r="W123" i="35" s="1"/>
  <c r="W120" i="35"/>
  <c r="W122" i="35" s="1"/>
  <c r="AJ121" i="35"/>
  <c r="AH127" i="35"/>
  <c r="AD145" i="35"/>
  <c r="AD146" i="35"/>
  <c r="AL147" i="35"/>
  <c r="U171" i="35"/>
  <c r="W187" i="35"/>
  <c r="AH185" i="35"/>
  <c r="AF184" i="35"/>
  <c r="AH183" i="35"/>
  <c r="AH179" i="35"/>
  <c r="AH187" i="35" s="1"/>
  <c r="AJ179" i="35"/>
  <c r="AJ187" i="35" s="1"/>
  <c r="AJ183" i="35"/>
  <c r="AJ185" i="35" s="1"/>
  <c r="AF179" i="35"/>
  <c r="AJ184" i="35"/>
  <c r="AJ186" i="35" s="1"/>
  <c r="S197" i="35"/>
  <c r="S199" i="35" s="1"/>
  <c r="AA199" i="35" s="1"/>
  <c r="S192" i="35"/>
  <c r="S194" i="35"/>
  <c r="S193" i="35"/>
  <c r="W203" i="35"/>
  <c r="S213" i="35"/>
  <c r="S210" i="35"/>
  <c r="S209" i="35"/>
  <c r="S211" i="35" s="1"/>
  <c r="S214" i="35"/>
  <c r="AJ219" i="35"/>
  <c r="AJ217" i="35"/>
  <c r="AF235" i="35"/>
  <c r="W231" i="35"/>
  <c r="W227" i="35"/>
  <c r="W235" i="35" s="1"/>
  <c r="Y232" i="35"/>
  <c r="Y234" i="35" s="1"/>
  <c r="U231" i="35"/>
  <c r="AA231" i="35" s="1"/>
  <c r="U227" i="35"/>
  <c r="U232" i="35"/>
  <c r="Y231" i="35"/>
  <c r="Y235" i="35" s="1"/>
  <c r="Y227" i="35"/>
  <c r="Y267" i="35"/>
  <c r="Y265" i="35"/>
  <c r="AF295" i="35"/>
  <c r="AF291" i="35"/>
  <c r="AJ296" i="35"/>
  <c r="AJ298" i="35" s="1"/>
  <c r="AJ291" i="35"/>
  <c r="AH296" i="35"/>
  <c r="AH298" i="35" s="1"/>
  <c r="AJ295" i="35"/>
  <c r="AH291" i="35"/>
  <c r="AF296" i="35"/>
  <c r="AH295" i="35"/>
  <c r="AJ56" i="35"/>
  <c r="AJ58" i="35" s="1"/>
  <c r="S64" i="35"/>
  <c r="S65" i="35"/>
  <c r="S66" i="35"/>
  <c r="S70" i="35"/>
  <c r="AD80" i="35"/>
  <c r="AD86" i="35"/>
  <c r="W103" i="35"/>
  <c r="U104" i="35"/>
  <c r="U103" i="35"/>
  <c r="Y99" i="35"/>
  <c r="Y107" i="35" s="1"/>
  <c r="W99" i="35"/>
  <c r="W107" i="35" s="1"/>
  <c r="W104" i="35"/>
  <c r="W106" i="35" s="1"/>
  <c r="AD111" i="35"/>
  <c r="AF111" i="35"/>
  <c r="AF123" i="35"/>
  <c r="AF121" i="35"/>
  <c r="AA133" i="35"/>
  <c r="AH136" i="35"/>
  <c r="AH138" i="35" s="1"/>
  <c r="AJ135" i="35"/>
  <c r="AJ131" i="35"/>
  <c r="AH135" i="35"/>
  <c r="AF131" i="35"/>
  <c r="AF136" i="35"/>
  <c r="U184" i="35"/>
  <c r="Y183" i="35"/>
  <c r="Y179" i="35"/>
  <c r="Y187" i="35" s="1"/>
  <c r="W179" i="35"/>
  <c r="W185" i="35" s="1"/>
  <c r="Y184" i="35"/>
  <c r="Y186" i="35" s="1"/>
  <c r="W183" i="35"/>
  <c r="U179" i="35"/>
  <c r="U185" i="35" s="1"/>
  <c r="U203" i="35"/>
  <c r="U201" i="35"/>
  <c r="AH200" i="35"/>
  <c r="AH202" i="35" s="1"/>
  <c r="AJ199" i="35"/>
  <c r="AJ203" i="35" s="1"/>
  <c r="AJ195" i="35"/>
  <c r="AF200" i="35"/>
  <c r="AH199" i="35"/>
  <c r="AJ200" i="35"/>
  <c r="AJ202" i="35" s="1"/>
  <c r="Y331" i="35"/>
  <c r="Y329" i="35"/>
  <c r="AH15" i="35"/>
  <c r="U19" i="35"/>
  <c r="U27" i="35" s="1"/>
  <c r="AD21" i="35"/>
  <c r="AD23" i="35" s="1"/>
  <c r="AL23" i="35" s="1"/>
  <c r="U23" i="35"/>
  <c r="AA23" i="35" s="1"/>
  <c r="Y24" i="35"/>
  <c r="Y26" i="35" s="1"/>
  <c r="AJ24" i="35"/>
  <c r="Y25" i="35"/>
  <c r="AJ25" i="35"/>
  <c r="AJ31" i="35"/>
  <c r="S32" i="35"/>
  <c r="S33" i="35"/>
  <c r="S35" i="35" s="1"/>
  <c r="AA38" i="35" s="1"/>
  <c r="S34" i="35"/>
  <c r="W35" i="35"/>
  <c r="W43" i="35" s="1"/>
  <c r="AF35" i="35"/>
  <c r="AF43" i="35" s="1"/>
  <c r="W39" i="35"/>
  <c r="W41" i="35" s="1"/>
  <c r="AF39" i="35"/>
  <c r="AD42" i="35"/>
  <c r="AD47" i="35"/>
  <c r="AH51" i="35"/>
  <c r="AH57" i="35" s="1"/>
  <c r="AH55" i="35"/>
  <c r="AF56" i="35"/>
  <c r="U57" i="35"/>
  <c r="W72" i="35"/>
  <c r="W73" i="35"/>
  <c r="AH73" i="35"/>
  <c r="AH79" i="35"/>
  <c r="U83" i="35"/>
  <c r="U91" i="35" s="1"/>
  <c r="AD85" i="35"/>
  <c r="U87" i="35"/>
  <c r="Y88" i="35"/>
  <c r="Y90" i="35" s="1"/>
  <c r="AJ88" i="35"/>
  <c r="Y103" i="35"/>
  <c r="U119" i="35"/>
  <c r="AA119" i="35" s="1"/>
  <c r="Y120" i="35"/>
  <c r="Y122" i="35" s="1"/>
  <c r="W139" i="35"/>
  <c r="AF135" i="35"/>
  <c r="U137" i="35"/>
  <c r="S138" i="35"/>
  <c r="AA131" i="35" s="1"/>
  <c r="AJ155" i="35"/>
  <c r="AJ153" i="35"/>
  <c r="Y152" i="35"/>
  <c r="Y154" i="35" s="1"/>
  <c r="U151" i="35"/>
  <c r="U147" i="35"/>
  <c r="U155" i="35" s="1"/>
  <c r="Y151" i="35"/>
  <c r="W147" i="35"/>
  <c r="AH155" i="35"/>
  <c r="AF167" i="35"/>
  <c r="AF163" i="35"/>
  <c r="AJ168" i="35"/>
  <c r="AJ170" i="35" s="1"/>
  <c r="AJ163" i="35"/>
  <c r="AF168" i="35"/>
  <c r="S178" i="35"/>
  <c r="S179" i="35" s="1"/>
  <c r="AA182" i="35" s="1"/>
  <c r="U183" i="35"/>
  <c r="W184" i="35"/>
  <c r="W186" i="35" s="1"/>
  <c r="AF195" i="35"/>
  <c r="S198" i="35"/>
  <c r="AD213" i="35"/>
  <c r="AD214" i="35"/>
  <c r="AD208" i="35"/>
  <c r="S208" i="35"/>
  <c r="W232" i="35"/>
  <c r="W234" i="35" s="1"/>
  <c r="U233" i="35"/>
  <c r="Y249" i="35"/>
  <c r="U248" i="35"/>
  <c r="Y247" i="35"/>
  <c r="Y243" i="35"/>
  <c r="Y251" i="35" s="1"/>
  <c r="W247" i="35"/>
  <c r="W243" i="35"/>
  <c r="W251" i="35" s="1"/>
  <c r="U247" i="35"/>
  <c r="Y248" i="35"/>
  <c r="Y250" i="35" s="1"/>
  <c r="S247" i="35"/>
  <c r="AA247" i="35" s="1"/>
  <c r="W248" i="35"/>
  <c r="W250" i="35" s="1"/>
  <c r="AJ283" i="35"/>
  <c r="AJ281" i="35"/>
  <c r="AL275" i="35"/>
  <c r="AD16" i="35"/>
  <c r="AD17" i="35"/>
  <c r="AD19" i="35" s="1"/>
  <c r="AD18" i="35"/>
  <c r="U25" i="35"/>
  <c r="U26" i="35"/>
  <c r="AA19" i="35" s="1"/>
  <c r="W40" i="35"/>
  <c r="W42" i="35" s="1"/>
  <c r="AH47" i="35"/>
  <c r="Y57" i="35"/>
  <c r="AD81" i="35"/>
  <c r="AD83" i="35" s="1"/>
  <c r="AH111" i="35"/>
  <c r="AF127" i="35"/>
  <c r="H126" i="35"/>
  <c r="AJ127" i="35"/>
  <c r="S309" i="35"/>
  <c r="S306" i="35"/>
  <c r="S304" i="35"/>
  <c r="S310" i="35"/>
  <c r="AH376" i="35"/>
  <c r="AH378" i="35" s="1"/>
  <c r="AJ375" i="35"/>
  <c r="AJ371" i="35"/>
  <c r="AJ377" i="35" s="1"/>
  <c r="AH375" i="35"/>
  <c r="AH379" i="35" s="1"/>
  <c r="AF371" i="35"/>
  <c r="AJ376" i="35"/>
  <c r="AJ378" i="35" s="1"/>
  <c r="AF375" i="35"/>
  <c r="AF376" i="35"/>
  <c r="AH371" i="35"/>
  <c r="S16" i="35"/>
  <c r="S17" i="35"/>
  <c r="S18" i="35"/>
  <c r="W19" i="35"/>
  <c r="AF19" i="35"/>
  <c r="Y35" i="35"/>
  <c r="Y43" i="35" s="1"/>
  <c r="AH35" i="35"/>
  <c r="Y39" i="35"/>
  <c r="AH39" i="35"/>
  <c r="U41" i="35"/>
  <c r="AF41" i="35"/>
  <c r="H46" i="35"/>
  <c r="AJ51" i="35"/>
  <c r="AJ55" i="35"/>
  <c r="W57" i="35"/>
  <c r="U67" i="35"/>
  <c r="U75" i="35" s="1"/>
  <c r="U71" i="35"/>
  <c r="Y73" i="35"/>
  <c r="AJ73" i="35"/>
  <c r="S80" i="35"/>
  <c r="S81" i="35"/>
  <c r="S82" i="35"/>
  <c r="W83" i="35"/>
  <c r="AF83" i="35"/>
  <c r="AF89" i="35" s="1"/>
  <c r="AH89" i="35"/>
  <c r="AD98" i="35"/>
  <c r="AD97" i="35"/>
  <c r="AD96" i="35"/>
  <c r="U99" i="35"/>
  <c r="AA102" i="35" s="1"/>
  <c r="AF99" i="35"/>
  <c r="S101" i="35"/>
  <c r="S103" i="35" s="1"/>
  <c r="AA101" i="35"/>
  <c r="AH104" i="35"/>
  <c r="AH106" i="35" s="1"/>
  <c r="H110" i="35"/>
  <c r="S112" i="35"/>
  <c r="S114" i="35"/>
  <c r="S115" i="35" s="1"/>
  <c r="AA118" i="35" s="1"/>
  <c r="W119" i="35"/>
  <c r="W121" i="35" s="1"/>
  <c r="S135" i="35"/>
  <c r="AA135" i="35" s="1"/>
  <c r="AH131" i="35"/>
  <c r="AH139" i="35" s="1"/>
  <c r="AD144" i="35"/>
  <c r="AL144" i="35"/>
  <c r="AL145" i="35" s="1"/>
  <c r="P142" i="35" s="1"/>
  <c r="Y147" i="35"/>
  <c r="Y155" i="35" s="1"/>
  <c r="AD150" i="35"/>
  <c r="AD151" i="35" s="1"/>
  <c r="AL151" i="35" s="1"/>
  <c r="U152" i="35"/>
  <c r="AJ159" i="35"/>
  <c r="AD159" i="35"/>
  <c r="AF159" i="35"/>
  <c r="AF171" i="35"/>
  <c r="AF169" i="35"/>
  <c r="AH163" i="35"/>
  <c r="AH171" i="35" s="1"/>
  <c r="AH168" i="35"/>
  <c r="AH170" i="35" s="1"/>
  <c r="AD175" i="35"/>
  <c r="AJ175" i="35"/>
  <c r="H174" i="35"/>
  <c r="AF175" i="35"/>
  <c r="S176" i="35"/>
  <c r="AF191" i="35"/>
  <c r="H190" i="35"/>
  <c r="AH191" i="35"/>
  <c r="AD191" i="35"/>
  <c r="W202" i="35"/>
  <c r="AA192" i="35"/>
  <c r="AA193" i="35" s="1"/>
  <c r="N190" i="35" s="1"/>
  <c r="AH195" i="35"/>
  <c r="AH203" i="35" s="1"/>
  <c r="AH219" i="35"/>
  <c r="AH217" i="35"/>
  <c r="AF218" i="35"/>
  <c r="AL211" i="35" s="1"/>
  <c r="AD229" i="35"/>
  <c r="AD231" i="35" s="1"/>
  <c r="AL231" i="35" s="1"/>
  <c r="AD224" i="35"/>
  <c r="AD226" i="35"/>
  <c r="AD227" i="35" s="1"/>
  <c r="AL230" i="35" s="1"/>
  <c r="AH235" i="35"/>
  <c r="AH233" i="35"/>
  <c r="W233" i="35"/>
  <c r="AF251" i="35"/>
  <c r="AF248" i="35"/>
  <c r="AH247" i="35"/>
  <c r="AH243" i="35"/>
  <c r="AF247" i="35"/>
  <c r="AF249" i="35" s="1"/>
  <c r="AF243" i="35"/>
  <c r="AJ247" i="35"/>
  <c r="AJ249" i="35"/>
  <c r="AD277" i="35"/>
  <c r="AD279" i="35" s="1"/>
  <c r="AL279" i="35" s="1"/>
  <c r="AD278" i="35"/>
  <c r="AD274" i="35"/>
  <c r="AD273" i="35"/>
  <c r="AD275" i="35" s="1"/>
  <c r="AL278" i="35" s="1"/>
  <c r="AD272" i="35"/>
  <c r="AA277" i="35"/>
  <c r="S283" i="35"/>
  <c r="S281" i="35"/>
  <c r="N271" i="35" s="1"/>
  <c r="S305" i="35"/>
  <c r="S307" i="35" s="1"/>
  <c r="U312" i="35"/>
  <c r="Y311" i="35"/>
  <c r="Y307" i="35"/>
  <c r="Y315" i="35" s="1"/>
  <c r="Y312" i="35"/>
  <c r="Y314" i="35" s="1"/>
  <c r="W311" i="35"/>
  <c r="U307" i="35"/>
  <c r="W312" i="35"/>
  <c r="W314" i="35" s="1"/>
  <c r="U311" i="35"/>
  <c r="U315" i="35" s="1"/>
  <c r="W307" i="35"/>
  <c r="W313" i="35" s="1"/>
  <c r="AF120" i="35"/>
  <c r="AH119" i="35"/>
  <c r="AH115" i="35"/>
  <c r="AH120" i="35"/>
  <c r="AH122" i="35" s="1"/>
  <c r="Y121" i="35"/>
  <c r="S149" i="35"/>
  <c r="S151" i="35" s="1"/>
  <c r="AH153" i="35"/>
  <c r="W167" i="35"/>
  <c r="AA167" i="35" s="1"/>
  <c r="W163" i="35"/>
  <c r="W171" i="35" s="1"/>
  <c r="Y163" i="35"/>
  <c r="Y168" i="35"/>
  <c r="Y170" i="35" s="1"/>
  <c r="AA163" i="35" s="1"/>
  <c r="AF187" i="35"/>
  <c r="AF185" i="35"/>
  <c r="AJ201" i="35"/>
  <c r="AD239" i="35"/>
  <c r="AJ239" i="35"/>
  <c r="AF239" i="35"/>
  <c r="U251" i="35"/>
  <c r="S263" i="35"/>
  <c r="AA263" i="35" s="1"/>
  <c r="S256" i="35"/>
  <c r="AA256" i="35"/>
  <c r="AA257" i="35" s="1"/>
  <c r="N254" i="35" s="1"/>
  <c r="U281" i="35"/>
  <c r="AF299" i="35"/>
  <c r="AJ346" i="35"/>
  <c r="AL336" i="35"/>
  <c r="AL416" i="35"/>
  <c r="AL417" i="35" s="1"/>
  <c r="P414" i="35" s="1"/>
  <c r="AF426" i="35"/>
  <c r="AL419" i="35" s="1"/>
  <c r="AD186" i="35"/>
  <c r="AA195" i="35"/>
  <c r="W219" i="35"/>
  <c r="AJ235" i="35"/>
  <c r="AJ233" i="35"/>
  <c r="AF255" i="35"/>
  <c r="H254" i="35"/>
  <c r="AD255" i="35"/>
  <c r="AH255" i="35"/>
  <c r="U267" i="35"/>
  <c r="S259" i="35"/>
  <c r="AA262" i="35" s="1"/>
  <c r="AA259" i="35"/>
  <c r="W283" i="35"/>
  <c r="AF283" i="35"/>
  <c r="AF281" i="35"/>
  <c r="AL335" i="35"/>
  <c r="AD346" i="35"/>
  <c r="AL339" i="35" s="1"/>
  <c r="AA357" i="35"/>
  <c r="U408" i="35"/>
  <c r="Y407" i="35"/>
  <c r="Y403" i="35"/>
  <c r="Y409" i="35" s="1"/>
  <c r="W407" i="35"/>
  <c r="W403" i="35"/>
  <c r="U407" i="35"/>
  <c r="U411" i="35" s="1"/>
  <c r="Y408" i="35"/>
  <c r="Y410" i="35" s="1"/>
  <c r="W408" i="35"/>
  <c r="W410" i="35" s="1"/>
  <c r="U403" i="35"/>
  <c r="AL435" i="35"/>
  <c r="AH264" i="35"/>
  <c r="AH266" i="35" s="1"/>
  <c r="AJ263" i="35"/>
  <c r="AJ265" i="35" s="1"/>
  <c r="AJ259" i="35"/>
  <c r="AF264" i="35"/>
  <c r="AH263" i="35"/>
  <c r="AH259" i="35"/>
  <c r="AH267" i="35" s="1"/>
  <c r="AF263" i="35"/>
  <c r="AF267" i="35" s="1"/>
  <c r="S279" i="35"/>
  <c r="AH283" i="35"/>
  <c r="AH281" i="35"/>
  <c r="AD303" i="35"/>
  <c r="AJ303" i="35"/>
  <c r="H302" i="35"/>
  <c r="AH303" i="35"/>
  <c r="AF303" i="35"/>
  <c r="AF312" i="35"/>
  <c r="AH311" i="35"/>
  <c r="AH313" i="35" s="1"/>
  <c r="AH307" i="35"/>
  <c r="AH312" i="35"/>
  <c r="AH314" i="35" s="1"/>
  <c r="Y313" i="35"/>
  <c r="S327" i="35"/>
  <c r="AA327" i="35" s="1"/>
  <c r="S320" i="35"/>
  <c r="AA320" i="35"/>
  <c r="AA321" i="35" s="1"/>
  <c r="N318" i="35" s="1"/>
  <c r="S346" i="35"/>
  <c r="AA371" i="35"/>
  <c r="AD389" i="35"/>
  <c r="AD386" i="35"/>
  <c r="AD390" i="35"/>
  <c r="AD385" i="35"/>
  <c r="AD384" i="35"/>
  <c r="Y411" i="35"/>
  <c r="AF507" i="35"/>
  <c r="AF505" i="35"/>
  <c r="W216" i="35"/>
  <c r="W217" i="35"/>
  <c r="AH223" i="35"/>
  <c r="AJ232" i="35"/>
  <c r="Y233" i="35"/>
  <c r="S240" i="35"/>
  <c r="S241" i="35"/>
  <c r="S242" i="35"/>
  <c r="AD250" i="35"/>
  <c r="U265" i="35"/>
  <c r="W280" i="35"/>
  <c r="W281" i="35"/>
  <c r="U298" i="35"/>
  <c r="AF311" i="35"/>
  <c r="AJ312" i="35"/>
  <c r="AJ314" i="35" s="1"/>
  <c r="AF319" i="35"/>
  <c r="H318" i="35"/>
  <c r="AD319" i="35"/>
  <c r="AH319" i="35"/>
  <c r="U331" i="35"/>
  <c r="S323" i="35"/>
  <c r="AA326" i="35" s="1"/>
  <c r="AA323" i="35"/>
  <c r="AJ347" i="35"/>
  <c r="AJ345" i="35"/>
  <c r="AF367" i="35"/>
  <c r="H366" i="35"/>
  <c r="AJ367" i="35"/>
  <c r="AH367" i="35"/>
  <c r="AD367" i="35"/>
  <c r="W379" i="35"/>
  <c r="U395" i="35"/>
  <c r="S407" i="35"/>
  <c r="U427" i="35"/>
  <c r="U425" i="35"/>
  <c r="W455" i="35"/>
  <c r="W451" i="35"/>
  <c r="W459" i="35" s="1"/>
  <c r="Y456" i="35"/>
  <c r="Y458" i="35" s="1"/>
  <c r="U455" i="35"/>
  <c r="U456" i="35"/>
  <c r="U451" i="35"/>
  <c r="W456" i="35"/>
  <c r="W458" i="35" s="1"/>
  <c r="Y451" i="35"/>
  <c r="U121" i="35"/>
  <c r="W137" i="35"/>
  <c r="Y153" i="35"/>
  <c r="S160" i="35"/>
  <c r="S161" i="35"/>
  <c r="S163" i="35" s="1"/>
  <c r="AA166" i="35" s="1"/>
  <c r="S162" i="35"/>
  <c r="W201" i="35"/>
  <c r="U211" i="35"/>
  <c r="U215" i="35"/>
  <c r="Y217" i="35"/>
  <c r="S224" i="35"/>
  <c r="S225" i="35"/>
  <c r="S227" i="35" s="1"/>
  <c r="AA230" i="35" s="1"/>
  <c r="S226" i="35"/>
  <c r="AF227" i="35"/>
  <c r="AF233" i="35" s="1"/>
  <c r="U249" i="35"/>
  <c r="W265" i="35"/>
  <c r="U275" i="35"/>
  <c r="AA278" i="35" s="1"/>
  <c r="U279" i="35"/>
  <c r="Y281" i="35"/>
  <c r="AD287" i="35"/>
  <c r="W295" i="35"/>
  <c r="AA295" i="35" s="1"/>
  <c r="W291" i="35"/>
  <c r="Y291" i="35"/>
  <c r="Y296" i="35"/>
  <c r="Y298" i="35" s="1"/>
  <c r="AF297" i="35"/>
  <c r="AF315" i="35"/>
  <c r="AF313" i="35"/>
  <c r="AF307" i="35"/>
  <c r="AJ311" i="35"/>
  <c r="AJ315" i="35" s="1"/>
  <c r="AJ319" i="35"/>
  <c r="W331" i="35"/>
  <c r="AH328" i="35"/>
  <c r="AH330" i="35" s="1"/>
  <c r="AJ327" i="35"/>
  <c r="AJ331" i="35" s="1"/>
  <c r="AJ323" i="35"/>
  <c r="AJ329" i="35" s="1"/>
  <c r="AF328" i="35"/>
  <c r="AH327" i="35"/>
  <c r="AH323" i="35"/>
  <c r="AH331" i="35" s="1"/>
  <c r="S326" i="35"/>
  <c r="AF327" i="35"/>
  <c r="AF331" i="35" s="1"/>
  <c r="S343" i="35"/>
  <c r="AA343" i="35" s="1"/>
  <c r="S336" i="35"/>
  <c r="S337" i="35"/>
  <c r="S339" i="35" s="1"/>
  <c r="AF347" i="35"/>
  <c r="AF345" i="35"/>
  <c r="Y363" i="35"/>
  <c r="S359" i="35"/>
  <c r="S373" i="35"/>
  <c r="S375" i="35" s="1"/>
  <c r="AA375" i="35" s="1"/>
  <c r="S368" i="35"/>
  <c r="S370" i="35"/>
  <c r="S369" i="35"/>
  <c r="AH395" i="35"/>
  <c r="AH393" i="35"/>
  <c r="AL387" i="35"/>
  <c r="AD336" i="35"/>
  <c r="AD337" i="35"/>
  <c r="AD339" i="35" s="1"/>
  <c r="AL342" i="35" s="1"/>
  <c r="AD338" i="35"/>
  <c r="AD342" i="35"/>
  <c r="AD343" i="35" s="1"/>
  <c r="AL343" i="35" s="1"/>
  <c r="U363" i="35"/>
  <c r="AF363" i="35"/>
  <c r="AF361" i="35"/>
  <c r="Y379" i="35"/>
  <c r="Y377" i="35"/>
  <c r="AF393" i="35"/>
  <c r="AD399" i="35"/>
  <c r="AJ399" i="35"/>
  <c r="AF399" i="35"/>
  <c r="AF411" i="35"/>
  <c r="AF408" i="35"/>
  <c r="AH407" i="35"/>
  <c r="AH403" i="35"/>
  <c r="AF407" i="35"/>
  <c r="AF409" i="35" s="1"/>
  <c r="AF403" i="35"/>
  <c r="AJ408" i="35"/>
  <c r="AJ410" i="35" s="1"/>
  <c r="AH427" i="35"/>
  <c r="Y459" i="35"/>
  <c r="Y457" i="35"/>
  <c r="AH491" i="35"/>
  <c r="AA502" i="35"/>
  <c r="U329" i="35"/>
  <c r="W344" i="35"/>
  <c r="W345" i="35"/>
  <c r="AH345" i="35"/>
  <c r="AD358" i="35"/>
  <c r="AD354" i="35"/>
  <c r="AD353" i="35"/>
  <c r="AD352" i="35"/>
  <c r="S353" i="35"/>
  <c r="S355" i="35" s="1"/>
  <c r="AA358" i="35" s="1"/>
  <c r="U360" i="35"/>
  <c r="Y359" i="35"/>
  <c r="Y355" i="35"/>
  <c r="W355" i="35"/>
  <c r="W363" i="35" s="1"/>
  <c r="AD357" i="35"/>
  <c r="AJ361" i="35"/>
  <c r="AD362" i="35"/>
  <c r="AJ379" i="35"/>
  <c r="W391" i="35"/>
  <c r="AA391" i="35" s="1"/>
  <c r="W387" i="35"/>
  <c r="Y392" i="35"/>
  <c r="Y394" i="35" s="1"/>
  <c r="U391" i="35"/>
  <c r="U387" i="35"/>
  <c r="U393" i="35" s="1"/>
  <c r="U392" i="35"/>
  <c r="AH399" i="35"/>
  <c r="AJ407" i="35"/>
  <c r="AJ411" i="35" s="1"/>
  <c r="S422" i="35"/>
  <c r="S421" i="35"/>
  <c r="AD438" i="35"/>
  <c r="AD434" i="35"/>
  <c r="AD433" i="35"/>
  <c r="AD432" i="35"/>
  <c r="AD437" i="35"/>
  <c r="AD439" i="35" s="1"/>
  <c r="AL439" i="35" s="1"/>
  <c r="S443" i="35"/>
  <c r="U472" i="35"/>
  <c r="Y471" i="35"/>
  <c r="Y473" i="35" s="1"/>
  <c r="Y467" i="35"/>
  <c r="W471" i="35"/>
  <c r="W467" i="35"/>
  <c r="W472" i="35"/>
  <c r="W474" i="35" s="1"/>
  <c r="U467" i="35"/>
  <c r="U471" i="35"/>
  <c r="AA471" i="35"/>
  <c r="W491" i="35"/>
  <c r="S288" i="35"/>
  <c r="S289" i="35"/>
  <c r="S291" i="35" s="1"/>
  <c r="AA294" i="35" s="1"/>
  <c r="S290" i="35"/>
  <c r="W329" i="35"/>
  <c r="U339" i="35"/>
  <c r="U345" i="35" s="1"/>
  <c r="U343" i="35"/>
  <c r="Y345" i="35"/>
  <c r="AF351" i="35"/>
  <c r="AF360" i="35"/>
  <c r="AH359" i="35"/>
  <c r="AH355" i="35"/>
  <c r="AH360" i="35"/>
  <c r="AH362" i="35" s="1"/>
  <c r="Y361" i="35"/>
  <c r="Y395" i="35"/>
  <c r="AJ395" i="35"/>
  <c r="W392" i="35"/>
  <c r="W394" i="35" s="1"/>
  <c r="AF415" i="35"/>
  <c r="H414" i="35"/>
  <c r="AD415" i="35"/>
  <c r="AH415" i="35"/>
  <c r="S416" i="35"/>
  <c r="S417" i="35"/>
  <c r="S419" i="35" s="1"/>
  <c r="AA422" i="35" s="1"/>
  <c r="S418" i="35"/>
  <c r="AF443" i="35"/>
  <c r="AF441" i="35"/>
  <c r="S433" i="35"/>
  <c r="S435" i="35" s="1"/>
  <c r="U440" i="35"/>
  <c r="Y439" i="35"/>
  <c r="Y435" i="35"/>
  <c r="Y443" i="35" s="1"/>
  <c r="Y440" i="35"/>
  <c r="Y442" i="35" s="1"/>
  <c r="U439" i="35"/>
  <c r="AA439" i="35" s="1"/>
  <c r="U435" i="35"/>
  <c r="U441" i="35" s="1"/>
  <c r="W440" i="35"/>
  <c r="W442" i="35" s="1"/>
  <c r="W439" i="35"/>
  <c r="W435" i="35"/>
  <c r="U459" i="35"/>
  <c r="Y475" i="35"/>
  <c r="S485" i="35"/>
  <c r="S487" i="35" s="1"/>
  <c r="S482" i="35"/>
  <c r="S486" i="35"/>
  <c r="S481" i="35"/>
  <c r="S480" i="35"/>
  <c r="U361" i="35"/>
  <c r="W377" i="35"/>
  <c r="Y393" i="35"/>
  <c r="AJ393" i="35"/>
  <c r="S400" i="35"/>
  <c r="S401" i="35"/>
  <c r="S402" i="35"/>
  <c r="AF442" i="35"/>
  <c r="AL448" i="35"/>
  <c r="AL449" i="35" s="1"/>
  <c r="P446" i="35" s="1"/>
  <c r="AF458" i="35"/>
  <c r="AL451" i="35" s="1"/>
  <c r="AD463" i="35"/>
  <c r="AJ463" i="35"/>
  <c r="H462" i="35"/>
  <c r="AH463" i="35"/>
  <c r="AJ475" i="35"/>
  <c r="AJ473" i="35"/>
  <c r="AJ491" i="35"/>
  <c r="S384" i="35"/>
  <c r="S385" i="35"/>
  <c r="S386" i="35"/>
  <c r="U409" i="35"/>
  <c r="W427" i="35"/>
  <c r="W425" i="35"/>
  <c r="AF423" i="35"/>
  <c r="AF419" i="35"/>
  <c r="AH424" i="35"/>
  <c r="AH426" i="35" s="1"/>
  <c r="AJ423" i="35"/>
  <c r="AJ419" i="35"/>
  <c r="AJ427" i="35" s="1"/>
  <c r="AH423" i="35"/>
  <c r="AH425" i="35" s="1"/>
  <c r="AJ443" i="35"/>
  <c r="AJ441" i="35"/>
  <c r="AJ447" i="35"/>
  <c r="AF447" i="35"/>
  <c r="H446" i="35"/>
  <c r="AD447" i="35"/>
  <c r="AH459" i="35"/>
  <c r="U457" i="35"/>
  <c r="U475" i="35"/>
  <c r="AH488" i="35"/>
  <c r="AH490" i="35" s="1"/>
  <c r="AJ487" i="35"/>
  <c r="AJ483" i="35"/>
  <c r="AF488" i="35"/>
  <c r="AH487" i="35"/>
  <c r="AH483" i="35"/>
  <c r="AH489" i="35" s="1"/>
  <c r="AJ488" i="35"/>
  <c r="AJ490" i="35" s="1"/>
  <c r="W424" i="35"/>
  <c r="AH431" i="35"/>
  <c r="AJ440" i="35"/>
  <c r="AJ442" i="35" s="1"/>
  <c r="Y441" i="35"/>
  <c r="S454" i="35"/>
  <c r="S450" i="35"/>
  <c r="S449" i="35"/>
  <c r="S451" i="35" s="1"/>
  <c r="AA454" i="35" s="1"/>
  <c r="S448" i="35"/>
  <c r="AH451" i="35"/>
  <c r="S453" i="35"/>
  <c r="S455" i="35" s="1"/>
  <c r="AA455" i="35" s="1"/>
  <c r="AH457" i="35"/>
  <c r="AF479" i="35"/>
  <c r="H478" i="35"/>
  <c r="AD479" i="35"/>
  <c r="AH479" i="35"/>
  <c r="U491" i="35"/>
  <c r="AF491" i="35"/>
  <c r="AJ489" i="35"/>
  <c r="AD497" i="35"/>
  <c r="AD499" i="35" s="1"/>
  <c r="AL502" i="35" s="1"/>
  <c r="AD498" i="35"/>
  <c r="U505" i="35"/>
  <c r="S496" i="35"/>
  <c r="S502" i="35"/>
  <c r="S503" i="35" s="1"/>
  <c r="AA503" i="35" s="1"/>
  <c r="AH435" i="35"/>
  <c r="AH439" i="35"/>
  <c r="AF455" i="35"/>
  <c r="AF451" i="35"/>
  <c r="AJ456" i="35"/>
  <c r="AJ458" i="35" s="1"/>
  <c r="AJ455" i="35"/>
  <c r="AJ457" i="35" s="1"/>
  <c r="W457" i="35"/>
  <c r="AF472" i="35"/>
  <c r="AH471" i="35"/>
  <c r="AH467" i="35"/>
  <c r="AF471" i="35"/>
  <c r="AF467" i="35"/>
  <c r="AF475" i="35" s="1"/>
  <c r="AJ472" i="35"/>
  <c r="AJ474" i="35" s="1"/>
  <c r="AD503" i="35"/>
  <c r="AD496" i="35"/>
  <c r="AD502" i="35"/>
  <c r="S464" i="35"/>
  <c r="S465" i="35"/>
  <c r="S467" i="35" s="1"/>
  <c r="AA470" i="35" s="1"/>
  <c r="S466" i="35"/>
  <c r="AD474" i="35"/>
  <c r="Y483" i="35"/>
  <c r="Y489" i="35" s="1"/>
  <c r="Y487" i="35"/>
  <c r="U488" i="35"/>
  <c r="U489" i="35"/>
  <c r="AF489" i="35"/>
  <c r="H494" i="35"/>
  <c r="AF495" i="35"/>
  <c r="AJ499" i="35"/>
  <c r="AJ507" i="35" s="1"/>
  <c r="AJ503" i="35"/>
  <c r="AJ505" i="35" s="1"/>
  <c r="W504" i="35"/>
  <c r="AH504" i="35"/>
  <c r="W505" i="35"/>
  <c r="AH505" i="35"/>
  <c r="U473" i="35"/>
  <c r="W489" i="35"/>
  <c r="U499" i="35"/>
  <c r="U507" i="35" s="1"/>
  <c r="U503" i="35"/>
  <c r="Y505" i="35"/>
  <c r="AD38" i="34"/>
  <c r="AD34" i="34"/>
  <c r="AD33" i="34"/>
  <c r="AD32" i="34"/>
  <c r="AD37" i="34"/>
  <c r="AD39" i="34" s="1"/>
  <c r="U42" i="34"/>
  <c r="S55" i="34"/>
  <c r="W43" i="34"/>
  <c r="AF42" i="34"/>
  <c r="S39" i="34"/>
  <c r="AH59" i="34"/>
  <c r="AF27" i="34"/>
  <c r="AF25" i="34"/>
  <c r="AA69" i="34"/>
  <c r="AD16" i="34"/>
  <c r="AD18" i="34"/>
  <c r="AH47" i="34"/>
  <c r="AJ56" i="34"/>
  <c r="AJ58" i="34" s="1"/>
  <c r="AF75" i="34"/>
  <c r="AF73" i="34"/>
  <c r="U72" i="34"/>
  <c r="Y71" i="34"/>
  <c r="Y67" i="34"/>
  <c r="Y73" i="34" s="1"/>
  <c r="Y72" i="34"/>
  <c r="Y74" i="34" s="1"/>
  <c r="U71" i="34"/>
  <c r="U67" i="34"/>
  <c r="U75" i="34" s="1"/>
  <c r="S87" i="34"/>
  <c r="AA87" i="34" s="1"/>
  <c r="AH89" i="34"/>
  <c r="AA83" i="34"/>
  <c r="AL131" i="34"/>
  <c r="AD159" i="34"/>
  <c r="AJ159" i="34"/>
  <c r="H158" i="34"/>
  <c r="AH159" i="34"/>
  <c r="AF159" i="34"/>
  <c r="AH203" i="34"/>
  <c r="AH201" i="34"/>
  <c r="Y217" i="34"/>
  <c r="Y297" i="34"/>
  <c r="AD306" i="34"/>
  <c r="AD304" i="34"/>
  <c r="AD310" i="34"/>
  <c r="AD309" i="34"/>
  <c r="AD311" i="34" s="1"/>
  <c r="AL311" i="34" s="1"/>
  <c r="AD305" i="34"/>
  <c r="AD307" i="34" s="1"/>
  <c r="S21" i="34"/>
  <c r="S23" i="34" s="1"/>
  <c r="W24" i="34"/>
  <c r="W26" i="34" s="1"/>
  <c r="AH25" i="34"/>
  <c r="AH31" i="34"/>
  <c r="U35" i="34"/>
  <c r="U41" i="34" s="1"/>
  <c r="U39" i="34"/>
  <c r="Y40" i="34"/>
  <c r="Y42" i="34" s="1"/>
  <c r="AJ40" i="34"/>
  <c r="AJ42" i="34" s="1"/>
  <c r="AL35" i="34" s="1"/>
  <c r="Y41" i="34"/>
  <c r="AJ41" i="34"/>
  <c r="AJ47" i="34"/>
  <c r="S48" i="34"/>
  <c r="S49" i="34"/>
  <c r="S51" i="34" s="1"/>
  <c r="AA54" i="34" s="1"/>
  <c r="S50" i="34"/>
  <c r="AF51" i="34"/>
  <c r="AF59" i="34" s="1"/>
  <c r="S54" i="34"/>
  <c r="AF55" i="34"/>
  <c r="AF57" i="34" s="1"/>
  <c r="AD58" i="34"/>
  <c r="AF74" i="34"/>
  <c r="W71" i="34"/>
  <c r="AA71" i="34" s="1"/>
  <c r="S74" i="34"/>
  <c r="W90" i="34"/>
  <c r="AA80" i="34"/>
  <c r="AA81" i="34" s="1"/>
  <c r="N78" i="34" s="1"/>
  <c r="S106" i="34"/>
  <c r="AD119" i="34"/>
  <c r="AD118" i="34"/>
  <c r="AA112" i="34"/>
  <c r="AA113" i="34" s="1"/>
  <c r="N110" i="34" s="1"/>
  <c r="U122" i="34"/>
  <c r="AA115" i="34" s="1"/>
  <c r="Y139" i="34"/>
  <c r="S131" i="34"/>
  <c r="U138" i="34"/>
  <c r="AF138" i="34"/>
  <c r="S165" i="34"/>
  <c r="S167" i="34" s="1"/>
  <c r="S162" i="34"/>
  <c r="S160" i="34"/>
  <c r="S161" i="34"/>
  <c r="S163" i="34" s="1"/>
  <c r="AA166" i="34" s="1"/>
  <c r="W168" i="34"/>
  <c r="W170" i="34" s="1"/>
  <c r="U168" i="34"/>
  <c r="Y167" i="34"/>
  <c r="Y163" i="34"/>
  <c r="Y171" i="34" s="1"/>
  <c r="W163" i="34"/>
  <c r="Y168" i="34"/>
  <c r="Y170" i="34" s="1"/>
  <c r="U163" i="34"/>
  <c r="W167" i="34"/>
  <c r="W169" i="34" s="1"/>
  <c r="AF187" i="34"/>
  <c r="AF185" i="34"/>
  <c r="AD186" i="34"/>
  <c r="AD271" i="34"/>
  <c r="AJ271" i="34"/>
  <c r="H270" i="34"/>
  <c r="AH271" i="34"/>
  <c r="AF271" i="34"/>
  <c r="U19" i="34"/>
  <c r="AD21" i="34"/>
  <c r="AD23" i="34" s="1"/>
  <c r="AL23" i="34" s="1"/>
  <c r="U23" i="34"/>
  <c r="U27" i="34" s="1"/>
  <c r="Y24" i="34"/>
  <c r="Y26" i="34" s="1"/>
  <c r="AJ24" i="34"/>
  <c r="Y25" i="34"/>
  <c r="AJ25" i="34"/>
  <c r="AJ31" i="34"/>
  <c r="S32" i="34"/>
  <c r="S33" i="34"/>
  <c r="S34" i="34"/>
  <c r="W35" i="34"/>
  <c r="AF35" i="34"/>
  <c r="AF43" i="34" s="1"/>
  <c r="W39" i="34"/>
  <c r="W41" i="34" s="1"/>
  <c r="AF39" i="34"/>
  <c r="AF41" i="34" s="1"/>
  <c r="AD47" i="34"/>
  <c r="Y51" i="34"/>
  <c r="Y59" i="34" s="1"/>
  <c r="AH51" i="34"/>
  <c r="Y55" i="34"/>
  <c r="AH55" i="34"/>
  <c r="U56" i="34"/>
  <c r="AF56" i="34"/>
  <c r="U57" i="34"/>
  <c r="AJ75" i="34"/>
  <c r="AJ73" i="34"/>
  <c r="S66" i="34"/>
  <c r="S67" i="34" s="1"/>
  <c r="W72" i="34"/>
  <c r="W74" i="34" s="1"/>
  <c r="AF79" i="34"/>
  <c r="H78" i="34"/>
  <c r="AD79" i="34"/>
  <c r="AJ79" i="34"/>
  <c r="AH88" i="34"/>
  <c r="AH90" i="34" s="1"/>
  <c r="AJ87" i="34"/>
  <c r="AJ83" i="34"/>
  <c r="AF88" i="34"/>
  <c r="AH87" i="34"/>
  <c r="AH83" i="34"/>
  <c r="AH91" i="34" s="1"/>
  <c r="AF87" i="34"/>
  <c r="AF83" i="34"/>
  <c r="S96" i="34"/>
  <c r="S97" i="34"/>
  <c r="S99" i="34" s="1"/>
  <c r="AD106" i="34"/>
  <c r="AD112" i="34"/>
  <c r="AD113" i="34"/>
  <c r="AD115" i="34" s="1"/>
  <c r="AL118" i="34" s="1"/>
  <c r="AD133" i="34"/>
  <c r="AD135" i="34" s="1"/>
  <c r="AL135" i="34" s="1"/>
  <c r="AD128" i="34"/>
  <c r="AD130" i="34"/>
  <c r="AD129" i="34"/>
  <c r="AD131" i="34" s="1"/>
  <c r="AL134" i="34" s="1"/>
  <c r="AD155" i="34"/>
  <c r="AL149" i="34"/>
  <c r="AF151" i="34"/>
  <c r="AF147" i="34"/>
  <c r="AJ152" i="34"/>
  <c r="AJ154" i="34" s="1"/>
  <c r="AJ147" i="34"/>
  <c r="AH152" i="34"/>
  <c r="AH154" i="34" s="1"/>
  <c r="AJ151" i="34"/>
  <c r="AH147" i="34"/>
  <c r="AF152" i="34"/>
  <c r="AH151" i="34"/>
  <c r="AA151" i="34"/>
  <c r="AD179" i="34"/>
  <c r="AL182" i="34" s="1"/>
  <c r="AL193" i="34"/>
  <c r="P190" i="34" s="1"/>
  <c r="AD17" i="34"/>
  <c r="AD19" i="34" s="1"/>
  <c r="AL22" i="34" s="1"/>
  <c r="U26" i="34"/>
  <c r="AA19" i="34" s="1"/>
  <c r="W40" i="34"/>
  <c r="W42" i="34" s="1"/>
  <c r="AA35" i="34" s="1"/>
  <c r="S16" i="34"/>
  <c r="S17" i="34"/>
  <c r="S18" i="34"/>
  <c r="W19" i="34"/>
  <c r="W25" i="34" s="1"/>
  <c r="Y35" i="34"/>
  <c r="Y43" i="34" s="1"/>
  <c r="AH35" i="34"/>
  <c r="Y39" i="34"/>
  <c r="AH39" i="34"/>
  <c r="H46" i="34"/>
  <c r="AJ51" i="34"/>
  <c r="AJ55" i="34"/>
  <c r="W57" i="34"/>
  <c r="AH57" i="34"/>
  <c r="AD63" i="34"/>
  <c r="AH63" i="34"/>
  <c r="W67" i="34"/>
  <c r="W75" i="34" s="1"/>
  <c r="AD74" i="34"/>
  <c r="AF107" i="34"/>
  <c r="S102" i="34"/>
  <c r="S103" i="34" s="1"/>
  <c r="AA103" i="34" s="1"/>
  <c r="U139" i="34"/>
  <c r="AH171" i="34"/>
  <c r="AD197" i="34"/>
  <c r="AD199" i="34" s="1"/>
  <c r="AL199" i="34" s="1"/>
  <c r="AD194" i="34"/>
  <c r="AD198" i="34"/>
  <c r="AD193" i="34"/>
  <c r="AD192" i="34"/>
  <c r="U216" i="34"/>
  <c r="Y215" i="34"/>
  <c r="Y211" i="34"/>
  <c r="Y219" i="34" s="1"/>
  <c r="W215" i="34"/>
  <c r="W219" i="34" s="1"/>
  <c r="W211" i="34"/>
  <c r="U215" i="34"/>
  <c r="AA215" i="34" s="1"/>
  <c r="Y216" i="34"/>
  <c r="Y218" i="34" s="1"/>
  <c r="W216" i="34"/>
  <c r="W218" i="34" s="1"/>
  <c r="U211" i="34"/>
  <c r="AJ72" i="34"/>
  <c r="AJ74" i="34" s="1"/>
  <c r="S80" i="34"/>
  <c r="S81" i="34"/>
  <c r="S82" i="34"/>
  <c r="S86" i="34"/>
  <c r="W87" i="34"/>
  <c r="W91" i="34" s="1"/>
  <c r="AD95" i="34"/>
  <c r="Y99" i="34"/>
  <c r="Y107" i="34" s="1"/>
  <c r="Y103" i="34"/>
  <c r="AH103" i="34"/>
  <c r="AH107" i="34" s="1"/>
  <c r="U104" i="34"/>
  <c r="AF104" i="34"/>
  <c r="AF105" i="34"/>
  <c r="H110" i="34"/>
  <c r="AF111" i="34"/>
  <c r="AJ115" i="34"/>
  <c r="S117" i="34"/>
  <c r="S119" i="34" s="1"/>
  <c r="AA119" i="34" s="1"/>
  <c r="AJ119" i="34"/>
  <c r="W120" i="34"/>
  <c r="W122" i="34" s="1"/>
  <c r="AH120" i="34"/>
  <c r="AH122" i="34" s="1"/>
  <c r="AL115" i="34" s="1"/>
  <c r="Y121" i="34"/>
  <c r="S128" i="34"/>
  <c r="AJ139" i="34"/>
  <c r="AJ137" i="34"/>
  <c r="H142" i="34"/>
  <c r="AH143" i="34"/>
  <c r="U151" i="34"/>
  <c r="U152" i="34"/>
  <c r="W153" i="34"/>
  <c r="AH168" i="34"/>
  <c r="AH170" i="34" s="1"/>
  <c r="AJ167" i="34"/>
  <c r="AJ163" i="34"/>
  <c r="AF168" i="34"/>
  <c r="AH167" i="34"/>
  <c r="AH163" i="34"/>
  <c r="AH169" i="34" s="1"/>
  <c r="AF163" i="34"/>
  <c r="AF169" i="34" s="1"/>
  <c r="S183" i="34"/>
  <c r="AA183" i="34" s="1"/>
  <c r="S176" i="34"/>
  <c r="AF201" i="34"/>
  <c r="AD207" i="34"/>
  <c r="AJ207" i="34"/>
  <c r="AF207" i="34"/>
  <c r="AF219" i="34"/>
  <c r="AF216" i="34"/>
  <c r="AH215" i="34"/>
  <c r="AH211" i="34"/>
  <c r="AF215" i="34"/>
  <c r="AF217" i="34" s="1"/>
  <c r="AF211" i="34"/>
  <c r="AJ216" i="34"/>
  <c r="AJ218" i="34" s="1"/>
  <c r="AF231" i="34"/>
  <c r="AF235" i="34" s="1"/>
  <c r="AD259" i="34"/>
  <c r="AL262" i="34" s="1"/>
  <c r="AF266" i="34"/>
  <c r="AL259" i="34" s="1"/>
  <c r="U297" i="34"/>
  <c r="U299" i="34"/>
  <c r="S331" i="34"/>
  <c r="U89" i="34"/>
  <c r="AJ103" i="34"/>
  <c r="AJ107" i="34" s="1"/>
  <c r="W104" i="34"/>
  <c r="W106" i="34" s="1"/>
  <c r="AH104" i="34"/>
  <c r="AH106" i="34" s="1"/>
  <c r="W105" i="34"/>
  <c r="AH105" i="34"/>
  <c r="AH111" i="34"/>
  <c r="AH123" i="34"/>
  <c r="AH121" i="34"/>
  <c r="U115" i="34"/>
  <c r="U119" i="34"/>
  <c r="Y120" i="34"/>
  <c r="Y122" i="34" s="1"/>
  <c r="AJ120" i="34"/>
  <c r="AJ122" i="34" s="1"/>
  <c r="Y136" i="34"/>
  <c r="Y138" i="34" s="1"/>
  <c r="U135" i="34"/>
  <c r="U131" i="34"/>
  <c r="W135" i="34"/>
  <c r="W136" i="34"/>
  <c r="W138" i="34" s="1"/>
  <c r="AA131" i="34" s="1"/>
  <c r="AF137" i="34"/>
  <c r="AD145" i="34"/>
  <c r="AD147" i="34" s="1"/>
  <c r="U147" i="34"/>
  <c r="Y151" i="34"/>
  <c r="AD176" i="34"/>
  <c r="AA179" i="34"/>
  <c r="W199" i="34"/>
  <c r="AA199" i="34" s="1"/>
  <c r="W195" i="34"/>
  <c r="Y200" i="34"/>
  <c r="Y202" i="34" s="1"/>
  <c r="U199" i="34"/>
  <c r="U195" i="34"/>
  <c r="U200" i="34"/>
  <c r="U219" i="34"/>
  <c r="AJ215" i="34"/>
  <c r="AJ219" i="34" s="1"/>
  <c r="S229" i="34"/>
  <c r="S231" i="34" s="1"/>
  <c r="AA231" i="34" s="1"/>
  <c r="S230" i="34"/>
  <c r="S224" i="34"/>
  <c r="AD341" i="34"/>
  <c r="AD336" i="34"/>
  <c r="AD338" i="34"/>
  <c r="AD337" i="34"/>
  <c r="AD339" i="34" s="1"/>
  <c r="AL342" i="34" s="1"/>
  <c r="AD342" i="34"/>
  <c r="AF346" i="34"/>
  <c r="AL339" i="34" s="1"/>
  <c r="AH67" i="34"/>
  <c r="AH71" i="34"/>
  <c r="U73" i="34"/>
  <c r="W89" i="34"/>
  <c r="U99" i="34"/>
  <c r="U105" i="34" s="1"/>
  <c r="U103" i="34"/>
  <c r="Y105" i="34"/>
  <c r="S112" i="34"/>
  <c r="S113" i="34"/>
  <c r="S114" i="34"/>
  <c r="W115" i="34"/>
  <c r="W123" i="34" s="1"/>
  <c r="AF115" i="34"/>
  <c r="AF123" i="34" s="1"/>
  <c r="S133" i="34"/>
  <c r="S135" i="34" s="1"/>
  <c r="AA135" i="34" s="1"/>
  <c r="U137" i="34"/>
  <c r="AH137" i="34"/>
  <c r="W151" i="34"/>
  <c r="W147" i="34"/>
  <c r="W155" i="34" s="1"/>
  <c r="Y147" i="34"/>
  <c r="Y153" i="34" s="1"/>
  <c r="AD149" i="34"/>
  <c r="AD151" i="34" s="1"/>
  <c r="Y152" i="34"/>
  <c r="Y154" i="34" s="1"/>
  <c r="U171" i="34"/>
  <c r="AF171" i="34"/>
  <c r="AD170" i="34"/>
  <c r="AD182" i="34"/>
  <c r="AD183" i="34" s="1"/>
  <c r="AL183" i="34" s="1"/>
  <c r="U185" i="34"/>
  <c r="Y203" i="34"/>
  <c r="AJ203" i="34"/>
  <c r="AF223" i="34"/>
  <c r="H222" i="34"/>
  <c r="AD223" i="34"/>
  <c r="AH223" i="34"/>
  <c r="U235" i="34"/>
  <c r="S227" i="34"/>
  <c r="AA230" i="34" s="1"/>
  <c r="AH232" i="34"/>
  <c r="AH234" i="34" s="1"/>
  <c r="AJ231" i="34"/>
  <c r="AJ227" i="34"/>
  <c r="AJ235" i="34" s="1"/>
  <c r="AF232" i="34"/>
  <c r="AH231" i="34"/>
  <c r="AH227" i="34"/>
  <c r="AH235" i="34" s="1"/>
  <c r="AJ232" i="34"/>
  <c r="AJ234" i="34" s="1"/>
  <c r="Y283" i="34"/>
  <c r="AF280" i="34"/>
  <c r="AH279" i="34"/>
  <c r="AH275" i="34"/>
  <c r="AF279" i="34"/>
  <c r="AF275" i="34"/>
  <c r="AF283" i="34" s="1"/>
  <c r="AH280" i="34"/>
  <c r="AH282" i="34" s="1"/>
  <c r="AJ275" i="34"/>
  <c r="AJ279" i="34"/>
  <c r="S341" i="34"/>
  <c r="S336" i="34"/>
  <c r="S338" i="34"/>
  <c r="S339" i="34" s="1"/>
  <c r="AA342" i="34" s="1"/>
  <c r="S342" i="34"/>
  <c r="AD369" i="34"/>
  <c r="AD374" i="34"/>
  <c r="AD373" i="34"/>
  <c r="AD375" i="34" s="1"/>
  <c r="AD370" i="34"/>
  <c r="AD368" i="34"/>
  <c r="Y251" i="34"/>
  <c r="AH251" i="34"/>
  <c r="AD241" i="34"/>
  <c r="AD242" i="34"/>
  <c r="W263" i="34"/>
  <c r="W259" i="34"/>
  <c r="Y264" i="34"/>
  <c r="Y266" i="34" s="1"/>
  <c r="U263" i="34"/>
  <c r="U259" i="34"/>
  <c r="U267" i="34" s="1"/>
  <c r="AD262" i="34"/>
  <c r="U264" i="34"/>
  <c r="AH265" i="34"/>
  <c r="U283" i="34"/>
  <c r="Y280" i="34"/>
  <c r="Y282" i="34" s="1"/>
  <c r="AA287" i="34"/>
  <c r="S288" i="34"/>
  <c r="AJ303" i="34"/>
  <c r="AH303" i="34"/>
  <c r="H302" i="34"/>
  <c r="AF303" i="34"/>
  <c r="AJ315" i="34"/>
  <c r="AJ313" i="34"/>
  <c r="S327" i="34"/>
  <c r="AA325" i="34"/>
  <c r="AH347" i="34"/>
  <c r="AH344" i="34"/>
  <c r="AH346" i="34" s="1"/>
  <c r="AJ343" i="34"/>
  <c r="AJ339" i="34"/>
  <c r="AH343" i="34"/>
  <c r="AF339" i="34"/>
  <c r="AJ344" i="34"/>
  <c r="AJ346" i="34" s="1"/>
  <c r="AF343" i="34"/>
  <c r="AH339" i="34"/>
  <c r="AH345" i="34" s="1"/>
  <c r="AL352" i="34"/>
  <c r="AF362" i="34"/>
  <c r="AL355" i="34" s="1"/>
  <c r="W375" i="34"/>
  <c r="W371" i="34"/>
  <c r="W376" i="34"/>
  <c r="W378" i="34" s="1"/>
  <c r="Y375" i="34"/>
  <c r="AA375" i="34" s="1"/>
  <c r="U371" i="34"/>
  <c r="U376" i="34"/>
  <c r="U375" i="34"/>
  <c r="Y371" i="34"/>
  <c r="Y377" i="34" s="1"/>
  <c r="AD421" i="34"/>
  <c r="AD422" i="34"/>
  <c r="AD416" i="34"/>
  <c r="AD418" i="34"/>
  <c r="AD417" i="34"/>
  <c r="S457" i="34"/>
  <c r="S247" i="34"/>
  <c r="S240" i="34"/>
  <c r="Y267" i="34"/>
  <c r="AJ267" i="34"/>
  <c r="AD258" i="34"/>
  <c r="W264" i="34"/>
  <c r="W266" i="34" s="1"/>
  <c r="AF287" i="34"/>
  <c r="H286" i="34"/>
  <c r="AD287" i="34"/>
  <c r="AH287" i="34"/>
  <c r="S291" i="34"/>
  <c r="AA294" i="34" s="1"/>
  <c r="S294" i="34"/>
  <c r="S295" i="34" s="1"/>
  <c r="AA295" i="34" s="1"/>
  <c r="W311" i="34"/>
  <c r="W313" i="34" s="1"/>
  <c r="W307" i="34"/>
  <c r="U312" i="34"/>
  <c r="U311" i="34"/>
  <c r="U307" i="34"/>
  <c r="S311" i="34"/>
  <c r="Y312" i="34"/>
  <c r="Y314" i="34" s="1"/>
  <c r="AF335" i="34"/>
  <c r="H334" i="34"/>
  <c r="AJ335" i="34"/>
  <c r="AH335" i="34"/>
  <c r="U443" i="34"/>
  <c r="U441" i="34"/>
  <c r="AD247" i="34"/>
  <c r="AD240" i="34"/>
  <c r="AD263" i="34"/>
  <c r="AL263" i="34" s="1"/>
  <c r="AD256" i="34"/>
  <c r="U280" i="34"/>
  <c r="Y279" i="34"/>
  <c r="Y275" i="34"/>
  <c r="Y281" i="34" s="1"/>
  <c r="W279" i="34"/>
  <c r="AA279" i="34" s="1"/>
  <c r="W275" i="34"/>
  <c r="W283" i="34" s="1"/>
  <c r="AJ296" i="34"/>
  <c r="AJ298" i="34" s="1"/>
  <c r="AH296" i="34"/>
  <c r="AH298" i="34" s="1"/>
  <c r="AJ295" i="34"/>
  <c r="AJ291" i="34"/>
  <c r="AJ299" i="34" s="1"/>
  <c r="AF296" i="34"/>
  <c r="AH295" i="34"/>
  <c r="AH291" i="34"/>
  <c r="AH299" i="34" s="1"/>
  <c r="AF291" i="34"/>
  <c r="U315" i="34"/>
  <c r="AF331" i="34"/>
  <c r="AF329" i="34"/>
  <c r="AD357" i="34"/>
  <c r="AD352" i="34"/>
  <c r="AD354" i="34"/>
  <c r="AD353" i="34"/>
  <c r="AD358" i="34"/>
  <c r="W361" i="34"/>
  <c r="AH361" i="34"/>
  <c r="Y379" i="34"/>
  <c r="Y376" i="34"/>
  <c r="Y378" i="34" s="1"/>
  <c r="W395" i="34"/>
  <c r="W393" i="34"/>
  <c r="AA405" i="34"/>
  <c r="AA399" i="34"/>
  <c r="AA401" i="34" s="1"/>
  <c r="N398" i="34" s="1"/>
  <c r="S410" i="34"/>
  <c r="AA403" i="34" s="1"/>
  <c r="AF410" i="34"/>
  <c r="AL403" i="34" s="1"/>
  <c r="AA453" i="34"/>
  <c r="AL447" i="34"/>
  <c r="AD458" i="34"/>
  <c r="AL451" i="34" s="1"/>
  <c r="AJ393" i="34"/>
  <c r="AD405" i="34"/>
  <c r="AD400" i="34"/>
  <c r="AD402" i="34"/>
  <c r="AD401" i="34"/>
  <c r="AD403" i="34" s="1"/>
  <c r="AL406" i="34" s="1"/>
  <c r="AF472" i="34"/>
  <c r="AH471" i="34"/>
  <c r="AH473" i="34" s="1"/>
  <c r="AH467" i="34"/>
  <c r="AF471" i="34"/>
  <c r="AF467" i="34"/>
  <c r="AH472" i="34"/>
  <c r="AH474" i="34" s="1"/>
  <c r="AJ467" i="34"/>
  <c r="AJ471" i="34"/>
  <c r="AJ472" i="34"/>
  <c r="AJ474" i="34" s="1"/>
  <c r="AJ489" i="34"/>
  <c r="Y137" i="34"/>
  <c r="S144" i="34"/>
  <c r="S145" i="34"/>
  <c r="S147" i="34" s="1"/>
  <c r="S146" i="34"/>
  <c r="U169" i="34"/>
  <c r="H174" i="34"/>
  <c r="AF175" i="34"/>
  <c r="AJ179" i="34"/>
  <c r="AJ187" i="34" s="1"/>
  <c r="AJ183" i="34"/>
  <c r="AJ185" i="34" s="1"/>
  <c r="AH184" i="34"/>
  <c r="W185" i="34"/>
  <c r="AH185" i="34"/>
  <c r="Y201" i="34"/>
  <c r="AJ201" i="34"/>
  <c r="S208" i="34"/>
  <c r="S209" i="34"/>
  <c r="S210" i="34"/>
  <c r="Y227" i="34"/>
  <c r="Y233" i="34" s="1"/>
  <c r="Y231" i="34"/>
  <c r="U232" i="34"/>
  <c r="U233" i="34"/>
  <c r="AF233" i="34"/>
  <c r="H238" i="34"/>
  <c r="AF239" i="34"/>
  <c r="AJ243" i="34"/>
  <c r="AJ249" i="34" s="1"/>
  <c r="AJ247" i="34"/>
  <c r="AJ251" i="34" s="1"/>
  <c r="W248" i="34"/>
  <c r="AH248" i="34"/>
  <c r="AH250" i="34" s="1"/>
  <c r="AL243" i="34" s="1"/>
  <c r="W249" i="34"/>
  <c r="AH249" i="34"/>
  <c r="Y265" i="34"/>
  <c r="AJ265" i="34"/>
  <c r="S272" i="34"/>
  <c r="S273" i="34"/>
  <c r="S275" i="34" s="1"/>
  <c r="AA278" i="34" s="1"/>
  <c r="S274" i="34"/>
  <c r="Y291" i="34"/>
  <c r="Y295" i="34"/>
  <c r="Y299" i="34" s="1"/>
  <c r="U296" i="34"/>
  <c r="W297" i="34"/>
  <c r="AF311" i="34"/>
  <c r="AF307" i="34"/>
  <c r="U313" i="34"/>
  <c r="AD326" i="34"/>
  <c r="AD322" i="34"/>
  <c r="AD321" i="34"/>
  <c r="AD323" i="34" s="1"/>
  <c r="AD320" i="34"/>
  <c r="S321" i="34"/>
  <c r="S323" i="34" s="1"/>
  <c r="U328" i="34"/>
  <c r="Y327" i="34"/>
  <c r="Y323" i="34"/>
  <c r="Y329" i="34" s="1"/>
  <c r="W323" i="34"/>
  <c r="W331" i="34" s="1"/>
  <c r="AD325" i="34"/>
  <c r="W329" i="34"/>
  <c r="AJ329" i="34"/>
  <c r="AD330" i="34"/>
  <c r="AL353" i="34"/>
  <c r="P350" i="34" s="1"/>
  <c r="Y363" i="34"/>
  <c r="S357" i="34"/>
  <c r="S359" i="34" s="1"/>
  <c r="S358" i="34"/>
  <c r="AF375" i="34"/>
  <c r="AF371" i="34"/>
  <c r="AH376" i="34"/>
  <c r="AH378" i="34" s="1"/>
  <c r="AJ375" i="34"/>
  <c r="AJ379" i="34" s="1"/>
  <c r="AH371" i="34"/>
  <c r="AF376" i="34"/>
  <c r="AH375" i="34"/>
  <c r="AD383" i="34"/>
  <c r="AF383" i="34"/>
  <c r="H382" i="34"/>
  <c r="AJ383" i="34"/>
  <c r="AF395" i="34"/>
  <c r="AF393" i="34"/>
  <c r="U392" i="34"/>
  <c r="Y391" i="34"/>
  <c r="Y387" i="34"/>
  <c r="Y393" i="34" s="1"/>
  <c r="W391" i="34"/>
  <c r="Y392" i="34"/>
  <c r="Y394" i="34" s="1"/>
  <c r="U391" i="34"/>
  <c r="AA391" i="34" s="1"/>
  <c r="U387" i="34"/>
  <c r="U393" i="34" s="1"/>
  <c r="AH408" i="34"/>
  <c r="AH410" i="34" s="1"/>
  <c r="AJ407" i="34"/>
  <c r="AJ403" i="34"/>
  <c r="AH407" i="34"/>
  <c r="AF403" i="34"/>
  <c r="AH403" i="34"/>
  <c r="AH411" i="34" s="1"/>
  <c r="AF407" i="34"/>
  <c r="AD463" i="34"/>
  <c r="AJ463" i="34"/>
  <c r="AF463" i="34"/>
  <c r="H462" i="34"/>
  <c r="AF475" i="34"/>
  <c r="AF473" i="34"/>
  <c r="S506" i="34"/>
  <c r="Y185" i="34"/>
  <c r="S192" i="34"/>
  <c r="S193" i="34"/>
  <c r="S195" i="34" s="1"/>
  <c r="AA198" i="34" s="1"/>
  <c r="S194" i="34"/>
  <c r="U217" i="34"/>
  <c r="W233" i="34"/>
  <c r="U247" i="34"/>
  <c r="U251" i="34" s="1"/>
  <c r="Y249" i="34"/>
  <c r="S256" i="34"/>
  <c r="S257" i="34"/>
  <c r="S258" i="34"/>
  <c r="U281" i="34"/>
  <c r="AH311" i="34"/>
  <c r="AH315" i="34" s="1"/>
  <c r="AF312" i="34"/>
  <c r="AF319" i="34"/>
  <c r="AF328" i="34"/>
  <c r="AH327" i="34"/>
  <c r="AH323" i="34"/>
  <c r="AH328" i="34"/>
  <c r="AH330" i="34" s="1"/>
  <c r="S361" i="34"/>
  <c r="AF363" i="34"/>
  <c r="AF361" i="34"/>
  <c r="S353" i="34"/>
  <c r="S355" i="34" s="1"/>
  <c r="AJ376" i="34"/>
  <c r="AJ378" i="34" s="1"/>
  <c r="U395" i="34"/>
  <c r="W387" i="34"/>
  <c r="AF399" i="34"/>
  <c r="H398" i="34"/>
  <c r="AJ399" i="34"/>
  <c r="Y409" i="34"/>
  <c r="AD406" i="34"/>
  <c r="AL419" i="34"/>
  <c r="AJ459" i="34"/>
  <c r="AJ457" i="34"/>
  <c r="AJ458" i="34"/>
  <c r="AL448" i="34"/>
  <c r="S485" i="34"/>
  <c r="S487" i="34" s="1"/>
  <c r="S480" i="34"/>
  <c r="S486" i="34"/>
  <c r="S482" i="34"/>
  <c r="S483" i="34" s="1"/>
  <c r="AA486" i="34" s="1"/>
  <c r="AF491" i="34"/>
  <c r="AJ363" i="34"/>
  <c r="AJ361" i="34"/>
  <c r="W411" i="34"/>
  <c r="U409" i="34"/>
  <c r="AJ427" i="34"/>
  <c r="AJ425" i="34"/>
  <c r="Y424" i="34"/>
  <c r="Y426" i="34" s="1"/>
  <c r="U423" i="34"/>
  <c r="U419" i="34"/>
  <c r="U425" i="34" s="1"/>
  <c r="Y423" i="34"/>
  <c r="W419" i="34"/>
  <c r="AH427" i="34"/>
  <c r="AF439" i="34"/>
  <c r="AF435" i="34"/>
  <c r="AJ440" i="34"/>
  <c r="AJ442" i="34" s="1"/>
  <c r="AJ435" i="34"/>
  <c r="AF440" i="34"/>
  <c r="S450" i="34"/>
  <c r="S449" i="34"/>
  <c r="S451" i="34" s="1"/>
  <c r="AA502" i="34"/>
  <c r="AF507" i="34"/>
  <c r="AF505" i="34"/>
  <c r="S304" i="34"/>
  <c r="S305" i="34"/>
  <c r="S307" i="34" s="1"/>
  <c r="S306" i="34"/>
  <c r="U329" i="34"/>
  <c r="W345" i="34"/>
  <c r="AJ351" i="34"/>
  <c r="Y360" i="34"/>
  <c r="Y362" i="34" s="1"/>
  <c r="U359" i="34"/>
  <c r="U355" i="34"/>
  <c r="W359" i="34"/>
  <c r="W363" i="34" s="1"/>
  <c r="W360" i="34"/>
  <c r="S384" i="34"/>
  <c r="S386" i="34"/>
  <c r="S387" i="34" s="1"/>
  <c r="AA390" i="34" s="1"/>
  <c r="S407" i="34"/>
  <c r="AA407" i="34" s="1"/>
  <c r="U427" i="34"/>
  <c r="AL416" i="34"/>
  <c r="AL417" i="34" s="1"/>
  <c r="P414" i="34" s="1"/>
  <c r="Y419" i="34"/>
  <c r="Y427" i="34" s="1"/>
  <c r="U424" i="34"/>
  <c r="AJ431" i="34"/>
  <c r="AD431" i="34"/>
  <c r="AF431" i="34"/>
  <c r="AF443" i="34"/>
  <c r="AF441" i="34"/>
  <c r="AH435" i="34"/>
  <c r="AH443" i="34" s="1"/>
  <c r="AH440" i="34"/>
  <c r="AH442" i="34" s="1"/>
  <c r="AH447" i="34"/>
  <c r="AD447" i="34"/>
  <c r="H446" i="34"/>
  <c r="AF447" i="34"/>
  <c r="W459" i="34"/>
  <c r="W457" i="34"/>
  <c r="AF479" i="34"/>
  <c r="H478" i="34"/>
  <c r="AD479" i="34"/>
  <c r="AJ479" i="34"/>
  <c r="AH479" i="34"/>
  <c r="AL502" i="34"/>
  <c r="AF392" i="34"/>
  <c r="AH391" i="34"/>
  <c r="AH387" i="34"/>
  <c r="AH392" i="34"/>
  <c r="AH394" i="34" s="1"/>
  <c r="S421" i="34"/>
  <c r="S423" i="34" s="1"/>
  <c r="AA423" i="34" s="1"/>
  <c r="AH425" i="34"/>
  <c r="W439" i="34"/>
  <c r="W443" i="34" s="1"/>
  <c r="W435" i="34"/>
  <c r="W441" i="34" s="1"/>
  <c r="Y435" i="34"/>
  <c r="Y440" i="34"/>
  <c r="Y442" i="34" s="1"/>
  <c r="AA435" i="34" s="1"/>
  <c r="Y456" i="34"/>
  <c r="U455" i="34"/>
  <c r="AA455" i="34" s="1"/>
  <c r="U451" i="34"/>
  <c r="U457" i="34" s="1"/>
  <c r="Y451" i="34"/>
  <c r="Y457" i="34" s="1"/>
  <c r="Y455" i="34"/>
  <c r="U475" i="34"/>
  <c r="AH475" i="34"/>
  <c r="W507" i="34"/>
  <c r="Y361" i="34"/>
  <c r="S368" i="34"/>
  <c r="S369" i="34"/>
  <c r="S370" i="34"/>
  <c r="W409" i="34"/>
  <c r="Y425" i="34"/>
  <c r="S432" i="34"/>
  <c r="S433" i="34"/>
  <c r="S435" i="34" s="1"/>
  <c r="AA438" i="34" s="1"/>
  <c r="S434" i="34"/>
  <c r="U472" i="34"/>
  <c r="Y471" i="34"/>
  <c r="Y467" i="34"/>
  <c r="W471" i="34"/>
  <c r="AA471" i="34" s="1"/>
  <c r="W467" i="34"/>
  <c r="W475" i="34" s="1"/>
  <c r="W491" i="34"/>
  <c r="AH488" i="34"/>
  <c r="AH490" i="34" s="1"/>
  <c r="AJ487" i="34"/>
  <c r="AJ483" i="34"/>
  <c r="AF488" i="34"/>
  <c r="AH487" i="34"/>
  <c r="AH489" i="34" s="1"/>
  <c r="AH483" i="34"/>
  <c r="AH491" i="34" s="1"/>
  <c r="AF483" i="34"/>
  <c r="S496" i="34"/>
  <c r="S502" i="34"/>
  <c r="S503" i="34" s="1"/>
  <c r="AA503" i="34" s="1"/>
  <c r="AD496" i="34"/>
  <c r="AD502" i="34"/>
  <c r="AD503" i="34" s="1"/>
  <c r="AL503" i="34" s="1"/>
  <c r="S464" i="34"/>
  <c r="S465" i="34"/>
  <c r="S467" i="34" s="1"/>
  <c r="AA470" i="34" s="1"/>
  <c r="S466" i="34"/>
  <c r="AD474" i="34"/>
  <c r="Y483" i="34"/>
  <c r="Y491" i="34" s="1"/>
  <c r="Y487" i="34"/>
  <c r="U488" i="34"/>
  <c r="U489" i="34"/>
  <c r="AF489" i="34"/>
  <c r="H494" i="34"/>
  <c r="AF495" i="34"/>
  <c r="AJ499" i="34"/>
  <c r="AJ505" i="34" s="1"/>
  <c r="AJ503" i="34"/>
  <c r="AJ507" i="34" s="1"/>
  <c r="W504" i="34"/>
  <c r="W506" i="34" s="1"/>
  <c r="AH504" i="34"/>
  <c r="W505" i="34"/>
  <c r="AH505" i="34"/>
  <c r="U473" i="34"/>
  <c r="W489" i="34"/>
  <c r="U499" i="34"/>
  <c r="U503" i="34"/>
  <c r="Y505" i="34"/>
  <c r="U74" i="33"/>
  <c r="AL64" i="33"/>
  <c r="W106" i="33"/>
  <c r="AA99" i="33" s="1"/>
  <c r="AA96" i="33"/>
  <c r="AA97" i="33" s="1"/>
  <c r="N94" i="33" s="1"/>
  <c r="AL278" i="33"/>
  <c r="AF27" i="33"/>
  <c r="W75" i="33"/>
  <c r="U139" i="33"/>
  <c r="AA167" i="33"/>
  <c r="AD213" i="33"/>
  <c r="AD208" i="33"/>
  <c r="AD210" i="33"/>
  <c r="AD209" i="33"/>
  <c r="AD214" i="33"/>
  <c r="AF218" i="33"/>
  <c r="AL65" i="33"/>
  <c r="P62" i="33" s="1"/>
  <c r="S103" i="33"/>
  <c r="AA103" i="33" s="1"/>
  <c r="Y185" i="33"/>
  <c r="S32" i="33"/>
  <c r="S33" i="33"/>
  <c r="S35" i="33" s="1"/>
  <c r="AA38" i="33" s="1"/>
  <c r="S34" i="33"/>
  <c r="S38" i="33"/>
  <c r="S39" i="33" s="1"/>
  <c r="AA39" i="33" s="1"/>
  <c r="AD42" i="33"/>
  <c r="AD49" i="33"/>
  <c r="AD51" i="33" s="1"/>
  <c r="AL54" i="33" s="1"/>
  <c r="AD50" i="33"/>
  <c r="AD54" i="33"/>
  <c r="AD55" i="33" s="1"/>
  <c r="AL55" i="33" s="1"/>
  <c r="U58" i="33"/>
  <c r="AA51" i="33" s="1"/>
  <c r="W72" i="33"/>
  <c r="W74" i="33" s="1"/>
  <c r="AA67" i="33" s="1"/>
  <c r="AH74" i="33"/>
  <c r="AL67" i="33" s="1"/>
  <c r="AH79" i="33"/>
  <c r="AJ88" i="33"/>
  <c r="AJ90" i="33" s="1"/>
  <c r="AD112" i="33"/>
  <c r="AD113" i="33"/>
  <c r="AD115" i="33" s="1"/>
  <c r="AL118" i="33" s="1"/>
  <c r="AD114" i="33"/>
  <c r="AD118" i="33"/>
  <c r="AD119" i="33" s="1"/>
  <c r="AL119" i="33" s="1"/>
  <c r="Y121" i="33"/>
  <c r="S122" i="33"/>
  <c r="AF168" i="33"/>
  <c r="AH167" i="33"/>
  <c r="AH163" i="33"/>
  <c r="AF167" i="33"/>
  <c r="AF169" i="33" s="1"/>
  <c r="AF163" i="33"/>
  <c r="AD198" i="33"/>
  <c r="AD194" i="33"/>
  <c r="AD197" i="33"/>
  <c r="AD199" i="33" s="1"/>
  <c r="AD192" i="33"/>
  <c r="W235" i="33"/>
  <c r="W231" i="33"/>
  <c r="W227" i="33"/>
  <c r="Y232" i="33"/>
  <c r="Y234" i="33" s="1"/>
  <c r="U231" i="33"/>
  <c r="U227" i="33"/>
  <c r="Y227" i="33"/>
  <c r="Y231" i="33"/>
  <c r="U232" i="33"/>
  <c r="AD255" i="33"/>
  <c r="AJ255" i="33"/>
  <c r="H254" i="33"/>
  <c r="AH255" i="33"/>
  <c r="AJ15" i="33"/>
  <c r="S16" i="33"/>
  <c r="S17" i="33"/>
  <c r="S19" i="33" s="1"/>
  <c r="AA22" i="33" s="1"/>
  <c r="S18" i="33"/>
  <c r="W19" i="33"/>
  <c r="W27" i="33" s="1"/>
  <c r="AF19" i="33"/>
  <c r="W23" i="33"/>
  <c r="W25" i="33" s="1"/>
  <c r="AF23" i="33"/>
  <c r="AD31" i="33"/>
  <c r="Y35" i="33"/>
  <c r="Y43" i="33" s="1"/>
  <c r="AH35" i="33"/>
  <c r="AH41" i="33" s="1"/>
  <c r="Y39" i="33"/>
  <c r="AH39" i="33"/>
  <c r="U40" i="33"/>
  <c r="AF40" i="33"/>
  <c r="U41" i="33"/>
  <c r="AF41" i="33"/>
  <c r="H46" i="33"/>
  <c r="AF47" i="33"/>
  <c r="AJ51" i="33"/>
  <c r="AJ59" i="33" s="1"/>
  <c r="S53" i="33"/>
  <c r="S55" i="33" s="1"/>
  <c r="AJ55" i="33"/>
  <c r="W56" i="33"/>
  <c r="W58" i="33" s="1"/>
  <c r="AH56" i="33"/>
  <c r="W57" i="33"/>
  <c r="AH57" i="33"/>
  <c r="AH63" i="33"/>
  <c r="U67" i="33"/>
  <c r="U75" i="33" s="1"/>
  <c r="AD69" i="33"/>
  <c r="AD71" i="33" s="1"/>
  <c r="AL71" i="33" s="1"/>
  <c r="U71" i="33"/>
  <c r="AA71" i="33" s="1"/>
  <c r="Y72" i="33"/>
  <c r="Y74" i="33" s="1"/>
  <c r="AJ72" i="33"/>
  <c r="AJ74" i="33" s="1"/>
  <c r="AJ73" i="33"/>
  <c r="AJ79" i="33"/>
  <c r="S80" i="33"/>
  <c r="S81" i="33"/>
  <c r="S82" i="33"/>
  <c r="W83" i="33"/>
  <c r="W91" i="33" s="1"/>
  <c r="AF83" i="33"/>
  <c r="AF91" i="33" s="1"/>
  <c r="W87" i="33"/>
  <c r="AA87" i="33" s="1"/>
  <c r="AF87" i="33"/>
  <c r="AD90" i="33"/>
  <c r="AD95" i="33"/>
  <c r="AL95" i="33"/>
  <c r="AH99" i="33"/>
  <c r="AH107" i="33" s="1"/>
  <c r="AH103" i="33"/>
  <c r="AH105" i="33" s="1"/>
  <c r="AF104" i="33"/>
  <c r="U105" i="33"/>
  <c r="AF105" i="33"/>
  <c r="AF111" i="33"/>
  <c r="U119" i="33"/>
  <c r="AF119" i="33"/>
  <c r="AF121" i="33" s="1"/>
  <c r="U120" i="33"/>
  <c r="AD128" i="33"/>
  <c r="Y136" i="33"/>
  <c r="Y138" i="33" s="1"/>
  <c r="U135" i="33"/>
  <c r="U137" i="33" s="1"/>
  <c r="U131" i="33"/>
  <c r="AA134" i="33" s="1"/>
  <c r="W136" i="33"/>
  <c r="W138" i="33" s="1"/>
  <c r="Y135" i="33"/>
  <c r="Y137" i="33" s="1"/>
  <c r="U136" i="33"/>
  <c r="AD144" i="33"/>
  <c r="U152" i="33"/>
  <c r="AH153" i="33"/>
  <c r="U171" i="33"/>
  <c r="AJ167" i="33"/>
  <c r="Y168" i="33"/>
  <c r="Y170" i="33" s="1"/>
  <c r="W169" i="33"/>
  <c r="S183" i="33"/>
  <c r="AA183" i="33" s="1"/>
  <c r="AA175" i="33"/>
  <c r="S176" i="33"/>
  <c r="AF183" i="33"/>
  <c r="AF185" i="33" s="1"/>
  <c r="AD186" i="33"/>
  <c r="S193" i="33"/>
  <c r="S194" i="33"/>
  <c r="S213" i="33"/>
  <c r="S215" i="33" s="1"/>
  <c r="AA215" i="33" s="1"/>
  <c r="S208" i="33"/>
  <c r="S209" i="33"/>
  <c r="S211" i="33" s="1"/>
  <c r="AA214" i="33" s="1"/>
  <c r="Y219" i="33"/>
  <c r="AD229" i="33"/>
  <c r="AD231" i="33" s="1"/>
  <c r="AL231" i="33" s="1"/>
  <c r="AD225" i="33"/>
  <c r="AD224" i="33"/>
  <c r="Y235" i="33"/>
  <c r="AD226" i="33"/>
  <c r="W232" i="33"/>
  <c r="W234" i="33" s="1"/>
  <c r="W249" i="33"/>
  <c r="AJ303" i="33"/>
  <c r="AH303" i="33"/>
  <c r="H302" i="33"/>
  <c r="AF303" i="33"/>
  <c r="AD303" i="33"/>
  <c r="AH15" i="33"/>
  <c r="AJ24" i="33"/>
  <c r="AJ26" i="33" s="1"/>
  <c r="AD48" i="33"/>
  <c r="S96" i="33"/>
  <c r="S97" i="33"/>
  <c r="S99" i="33" s="1"/>
  <c r="AA102" i="33" s="1"/>
  <c r="S98" i="33"/>
  <c r="S102" i="33"/>
  <c r="AJ137" i="33"/>
  <c r="S138" i="33"/>
  <c r="S139" i="33"/>
  <c r="AD159" i="33"/>
  <c r="AJ159" i="33"/>
  <c r="AF159" i="33"/>
  <c r="AF171" i="33"/>
  <c r="AJ168" i="33"/>
  <c r="AJ170" i="33" s="1"/>
  <c r="U203" i="33"/>
  <c r="U201" i="33"/>
  <c r="AD15" i="33"/>
  <c r="Y19" i="33"/>
  <c r="Y27" i="33" s="1"/>
  <c r="AH19" i="33"/>
  <c r="AH27" i="33" s="1"/>
  <c r="Y23" i="33"/>
  <c r="AH23" i="33"/>
  <c r="U24" i="33"/>
  <c r="AF24" i="33"/>
  <c r="U25" i="33"/>
  <c r="AF25" i="33"/>
  <c r="H30" i="33"/>
  <c r="AF31" i="33"/>
  <c r="AJ35" i="33"/>
  <c r="AJ43" i="33" s="1"/>
  <c r="AJ39" i="33"/>
  <c r="AH40" i="33"/>
  <c r="AH42" i="33" s="1"/>
  <c r="W41" i="33"/>
  <c r="U51" i="33"/>
  <c r="U59" i="33" s="1"/>
  <c r="U55" i="33"/>
  <c r="Y57" i="33"/>
  <c r="AJ57" i="33"/>
  <c r="S64" i="33"/>
  <c r="S65" i="33"/>
  <c r="S66" i="33"/>
  <c r="W67" i="33"/>
  <c r="W73" i="33" s="1"/>
  <c r="AF67" i="33"/>
  <c r="AF75" i="33" s="1"/>
  <c r="W71" i="33"/>
  <c r="AD79" i="33"/>
  <c r="Y83" i="33"/>
  <c r="Y89" i="33" s="1"/>
  <c r="AH83" i="33"/>
  <c r="AH91" i="33" s="1"/>
  <c r="Y87" i="33"/>
  <c r="AH87" i="33"/>
  <c r="U88" i="33"/>
  <c r="AF88" i="33"/>
  <c r="U89" i="33"/>
  <c r="AF89" i="33"/>
  <c r="H94" i="33"/>
  <c r="AF95" i="33"/>
  <c r="AJ99" i="33"/>
  <c r="AJ107" i="33" s="1"/>
  <c r="AJ103" i="33"/>
  <c r="AH104" i="33"/>
  <c r="AH106" i="33" s="1"/>
  <c r="W105" i="33"/>
  <c r="AH120" i="33"/>
  <c r="AJ119" i="33"/>
  <c r="AJ115" i="33"/>
  <c r="AJ121" i="33" s="1"/>
  <c r="U115" i="33"/>
  <c r="U123" i="33" s="1"/>
  <c r="AF115" i="33"/>
  <c r="AF123" i="33" s="1"/>
  <c r="W119" i="33"/>
  <c r="W123" i="33" s="1"/>
  <c r="AH119" i="33"/>
  <c r="AH121" i="33" s="1"/>
  <c r="Y120" i="33"/>
  <c r="Y122" i="33" s="1"/>
  <c r="W139" i="33"/>
  <c r="W137" i="33"/>
  <c r="S133" i="33"/>
  <c r="S135" i="33" s="1"/>
  <c r="AD145" i="33"/>
  <c r="AD147" i="33" s="1"/>
  <c r="AL150" i="33" s="1"/>
  <c r="Y147" i="33"/>
  <c r="Y155" i="33" s="1"/>
  <c r="AD150" i="33"/>
  <c r="AD151" i="33" s="1"/>
  <c r="AL151" i="33" s="1"/>
  <c r="AF175" i="33"/>
  <c r="H174" i="33"/>
  <c r="AD175" i="33"/>
  <c r="AH175" i="33"/>
  <c r="U187" i="33"/>
  <c r="S179" i="33"/>
  <c r="AA182" i="33" s="1"/>
  <c r="AD193" i="33"/>
  <c r="S197" i="33"/>
  <c r="S199" i="33" s="1"/>
  <c r="W219" i="33"/>
  <c r="AH216" i="33"/>
  <c r="AH218" i="33" s="1"/>
  <c r="AJ215" i="33"/>
  <c r="AJ211" i="33"/>
  <c r="AH215" i="33"/>
  <c r="AF211" i="33"/>
  <c r="AJ216" i="33"/>
  <c r="AJ218" i="33" s="1"/>
  <c r="AF215" i="33"/>
  <c r="AH211" i="33"/>
  <c r="AH219" i="33" s="1"/>
  <c r="AD218" i="33"/>
  <c r="AF255" i="33"/>
  <c r="U264" i="33"/>
  <c r="Y263" i="33"/>
  <c r="Y259" i="33"/>
  <c r="Y267" i="33" s="1"/>
  <c r="Y264" i="33"/>
  <c r="Y266" i="33" s="1"/>
  <c r="W263" i="33"/>
  <c r="U259" i="33"/>
  <c r="U265" i="33" s="1"/>
  <c r="W264" i="33"/>
  <c r="W266" i="33" s="1"/>
  <c r="U263" i="33"/>
  <c r="W259" i="33"/>
  <c r="W265" i="33" s="1"/>
  <c r="U299" i="33"/>
  <c r="H14" i="33"/>
  <c r="AJ19" i="33"/>
  <c r="AJ23" i="33"/>
  <c r="Y41" i="33"/>
  <c r="AJ41" i="33"/>
  <c r="S48" i="33"/>
  <c r="S49" i="33"/>
  <c r="S50" i="33"/>
  <c r="AD64" i="33"/>
  <c r="AD65" i="33"/>
  <c r="AD66" i="33"/>
  <c r="Y67" i="33"/>
  <c r="Y75" i="33" s="1"/>
  <c r="Y71" i="33"/>
  <c r="U73" i="33"/>
  <c r="AF73" i="33"/>
  <c r="H78" i="33"/>
  <c r="AJ83" i="33"/>
  <c r="AJ87" i="33"/>
  <c r="AH89" i="33"/>
  <c r="Y105" i="33"/>
  <c r="S112" i="33"/>
  <c r="S113" i="33"/>
  <c r="S114" i="33"/>
  <c r="S118" i="33"/>
  <c r="S119" i="33" s="1"/>
  <c r="AA119" i="33" s="1"/>
  <c r="U121" i="33"/>
  <c r="AD134" i="33"/>
  <c r="AD135" i="33" s="1"/>
  <c r="AL135" i="33" s="1"/>
  <c r="W151" i="33"/>
  <c r="W147" i="33"/>
  <c r="W155" i="33" s="1"/>
  <c r="Y152" i="33"/>
  <c r="Y154" i="33" s="1"/>
  <c r="U151" i="33"/>
  <c r="AA151" i="33" s="1"/>
  <c r="U147" i="33"/>
  <c r="U155" i="33" s="1"/>
  <c r="W153" i="33"/>
  <c r="H158" i="33"/>
  <c r="U168" i="33"/>
  <c r="Y167" i="33"/>
  <c r="Y163" i="33"/>
  <c r="Y169" i="33" s="1"/>
  <c r="W167" i="33"/>
  <c r="W163" i="33"/>
  <c r="W171" i="33" s="1"/>
  <c r="AJ163" i="33"/>
  <c r="AH168" i="33"/>
  <c r="AH170" i="33" s="1"/>
  <c r="AH184" i="33"/>
  <c r="AH186" i="33" s="1"/>
  <c r="AJ183" i="33"/>
  <c r="AJ185" i="33" s="1"/>
  <c r="AJ179" i="33"/>
  <c r="AJ187" i="33" s="1"/>
  <c r="AF184" i="33"/>
  <c r="AH183" i="33"/>
  <c r="AH179" i="33"/>
  <c r="AH187" i="33" s="1"/>
  <c r="AF179" i="33"/>
  <c r="AF187" i="33" s="1"/>
  <c r="S192" i="33"/>
  <c r="AJ203" i="33"/>
  <c r="AJ201" i="33"/>
  <c r="AF207" i="33"/>
  <c r="H206" i="33"/>
  <c r="AJ207" i="33"/>
  <c r="AH207" i="33"/>
  <c r="AA277" i="33"/>
  <c r="S281" i="33"/>
  <c r="N271" i="33" s="1"/>
  <c r="W331" i="33"/>
  <c r="Y360" i="33"/>
  <c r="Y362" i="33" s="1"/>
  <c r="U359" i="33"/>
  <c r="U363" i="33" s="1"/>
  <c r="U355" i="33"/>
  <c r="W360" i="33"/>
  <c r="W362" i="33" s="1"/>
  <c r="W359" i="33"/>
  <c r="U360" i="33"/>
  <c r="Y355" i="33"/>
  <c r="Y359" i="33"/>
  <c r="W355" i="33"/>
  <c r="AL351" i="33"/>
  <c r="AD362" i="33"/>
  <c r="AL355" i="33" s="1"/>
  <c r="AA275" i="33"/>
  <c r="W299" i="33"/>
  <c r="S311" i="33"/>
  <c r="AL307" i="33"/>
  <c r="S330" i="33"/>
  <c r="AA319" i="33"/>
  <c r="AF361" i="33"/>
  <c r="AF363" i="33"/>
  <c r="AJ135" i="33"/>
  <c r="AJ139" i="33" s="1"/>
  <c r="AH136" i="33"/>
  <c r="AH138" i="33" s="1"/>
  <c r="AL131" i="33" s="1"/>
  <c r="AH137" i="33"/>
  <c r="AH143" i="33"/>
  <c r="AJ152" i="33"/>
  <c r="AJ154" i="33" s="1"/>
  <c r="AL147" i="33" s="1"/>
  <c r="Y153" i="33"/>
  <c r="AJ153" i="33"/>
  <c r="S160" i="33"/>
  <c r="S161" i="33"/>
  <c r="S162" i="33"/>
  <c r="Y179" i="33"/>
  <c r="Y187" i="33" s="1"/>
  <c r="Y183" i="33"/>
  <c r="U184" i="33"/>
  <c r="U185" i="33"/>
  <c r="H190" i="33"/>
  <c r="AF191" i="33"/>
  <c r="AF203" i="33"/>
  <c r="AF201" i="33"/>
  <c r="U200" i="33"/>
  <c r="Y199" i="33"/>
  <c r="Y195" i="33"/>
  <c r="Y203" i="33" s="1"/>
  <c r="W195" i="33"/>
  <c r="W203" i="33" s="1"/>
  <c r="W201" i="33"/>
  <c r="AL224" i="33"/>
  <c r="AL225" i="33" s="1"/>
  <c r="P222" i="33" s="1"/>
  <c r="AL227" i="33"/>
  <c r="W233" i="33"/>
  <c r="U248" i="33"/>
  <c r="Y247" i="33"/>
  <c r="Y243" i="33"/>
  <c r="W247" i="33"/>
  <c r="AA247" i="33" s="1"/>
  <c r="W243" i="33"/>
  <c r="W251" i="33" s="1"/>
  <c r="AJ243" i="33"/>
  <c r="AD266" i="33"/>
  <c r="AD279" i="33"/>
  <c r="AD283" i="33" s="1"/>
  <c r="AH299" i="33"/>
  <c r="AF299" i="33"/>
  <c r="AD343" i="33"/>
  <c r="AA339" i="33"/>
  <c r="S426" i="33"/>
  <c r="AA415" i="33"/>
  <c r="S144" i="33"/>
  <c r="S145" i="33"/>
  <c r="S146" i="33"/>
  <c r="AF147" i="33"/>
  <c r="U169" i="33"/>
  <c r="W185" i="33"/>
  <c r="AF200" i="33"/>
  <c r="AH199" i="33"/>
  <c r="AH195" i="33"/>
  <c r="AH200" i="33"/>
  <c r="AH202" i="33" s="1"/>
  <c r="Y201" i="33"/>
  <c r="S230" i="33"/>
  <c r="S231" i="33" s="1"/>
  <c r="S226" i="33"/>
  <c r="S225" i="33"/>
  <c r="S227" i="33" s="1"/>
  <c r="AA230" i="33" s="1"/>
  <c r="AF233" i="33"/>
  <c r="AD239" i="33"/>
  <c r="AJ239" i="33"/>
  <c r="AF239" i="33"/>
  <c r="AF248" i="33"/>
  <c r="AH247" i="33"/>
  <c r="AH249" i="33" s="1"/>
  <c r="AH243" i="33"/>
  <c r="AH251" i="33" s="1"/>
  <c r="AF247" i="33"/>
  <c r="AF243" i="33"/>
  <c r="AF251" i="33" s="1"/>
  <c r="AJ248" i="33"/>
  <c r="AJ250" i="33" s="1"/>
  <c r="S261" i="33"/>
  <c r="S258" i="33"/>
  <c r="S259" i="33" s="1"/>
  <c r="AA262" i="33" s="1"/>
  <c r="S256" i="33"/>
  <c r="S262" i="33"/>
  <c r="AA293" i="33"/>
  <c r="AL293" i="33"/>
  <c r="AL294" i="33"/>
  <c r="Y296" i="33"/>
  <c r="Y298" i="33" s="1"/>
  <c r="U295" i="33"/>
  <c r="U291" i="33"/>
  <c r="U297" i="33" s="1"/>
  <c r="U296" i="33"/>
  <c r="Y291" i="33"/>
  <c r="Y299" i="33" s="1"/>
  <c r="Y295" i="33"/>
  <c r="W291" i="33"/>
  <c r="W297" i="33" s="1"/>
  <c r="AL291" i="33"/>
  <c r="U315" i="33"/>
  <c r="AH315" i="33"/>
  <c r="AH313" i="33"/>
  <c r="AA325" i="33"/>
  <c r="AA341" i="33"/>
  <c r="AH361" i="33"/>
  <c r="AF264" i="33"/>
  <c r="AH263" i="33"/>
  <c r="AH259" i="33"/>
  <c r="AH267" i="33" s="1"/>
  <c r="AH264" i="33"/>
  <c r="AH266" i="33" s="1"/>
  <c r="Y265" i="33"/>
  <c r="AF281" i="33"/>
  <c r="S293" i="33"/>
  <c r="S294" i="33"/>
  <c r="AH297" i="33"/>
  <c r="W311" i="33"/>
  <c r="W307" i="33"/>
  <c r="W315" i="33" s="1"/>
  <c r="Y307" i="33"/>
  <c r="Y312" i="33"/>
  <c r="Y314" i="33" s="1"/>
  <c r="U347" i="33"/>
  <c r="U345" i="33"/>
  <c r="W363" i="33"/>
  <c r="W361" i="33"/>
  <c r="W217" i="33"/>
  <c r="Y233" i="33"/>
  <c r="AJ233" i="33"/>
  <c r="S240" i="33"/>
  <c r="S241" i="33"/>
  <c r="S242" i="33"/>
  <c r="AF263" i="33"/>
  <c r="AJ264" i="33"/>
  <c r="AJ266" i="33" s="1"/>
  <c r="AF271" i="33"/>
  <c r="H270" i="33"/>
  <c r="S279" i="33"/>
  <c r="AA279" i="33" s="1"/>
  <c r="AA271" i="33"/>
  <c r="AA273" i="33" s="1"/>
  <c r="N270" i="33" s="1"/>
  <c r="W283" i="33"/>
  <c r="AH280" i="33"/>
  <c r="AJ279" i="33"/>
  <c r="AJ275" i="33"/>
  <c r="AJ283" i="33" s="1"/>
  <c r="AH275" i="33"/>
  <c r="S278" i="33"/>
  <c r="U281" i="33"/>
  <c r="S289" i="33"/>
  <c r="S290" i="33"/>
  <c r="AD294" i="33"/>
  <c r="AD295" i="33" s="1"/>
  <c r="AL304" i="33"/>
  <c r="AL305" i="33" s="1"/>
  <c r="P302" i="33" s="1"/>
  <c r="AF311" i="33"/>
  <c r="AF307" i="33"/>
  <c r="AD326" i="33"/>
  <c r="AD327" i="33" s="1"/>
  <c r="AL327" i="33" s="1"/>
  <c r="AD322" i="33"/>
  <c r="AD321" i="33"/>
  <c r="AD323" i="33" s="1"/>
  <c r="AL326" i="33" s="1"/>
  <c r="AD320" i="33"/>
  <c r="S321" i="33"/>
  <c r="S323" i="33" s="1"/>
  <c r="AA326" i="33" s="1"/>
  <c r="AJ323" i="33"/>
  <c r="AH379" i="33"/>
  <c r="U392" i="33"/>
  <c r="Y391" i="33"/>
  <c r="Y395" i="33" s="1"/>
  <c r="Y387" i="33"/>
  <c r="W391" i="33"/>
  <c r="W387" i="33"/>
  <c r="U391" i="33"/>
  <c r="AA391" i="33" s="1"/>
  <c r="Y392" i="33"/>
  <c r="Y394" i="33" s="1"/>
  <c r="W392" i="33"/>
  <c r="W394" i="33" s="1"/>
  <c r="U387" i="33"/>
  <c r="U393" i="33" s="1"/>
  <c r="AD437" i="33"/>
  <c r="AD438" i="33"/>
  <c r="AD433" i="33"/>
  <c r="AD435" i="33" s="1"/>
  <c r="AD432" i="33"/>
  <c r="AD434" i="33"/>
  <c r="U249" i="33"/>
  <c r="U267" i="33"/>
  <c r="AF259" i="33"/>
  <c r="AF267" i="33" s="1"/>
  <c r="AJ263" i="33"/>
  <c r="AJ267" i="33" s="1"/>
  <c r="AH283" i="33"/>
  <c r="AH281" i="33"/>
  <c r="Y281" i="33"/>
  <c r="AJ299" i="33"/>
  <c r="AJ297" i="33"/>
  <c r="U311" i="33"/>
  <c r="U313" i="33" s="1"/>
  <c r="U312" i="33"/>
  <c r="AJ313" i="33"/>
  <c r="AF328" i="33"/>
  <c r="AH327" i="33"/>
  <c r="AH323" i="33"/>
  <c r="AH331" i="33" s="1"/>
  <c r="AJ327" i="33"/>
  <c r="AF323" i="33"/>
  <c r="AF331" i="33" s="1"/>
  <c r="AJ328" i="33"/>
  <c r="AJ330" i="33" s="1"/>
  <c r="AF327" i="33"/>
  <c r="AF329" i="33" s="1"/>
  <c r="AD330" i="33"/>
  <c r="S352" i="33"/>
  <c r="S354" i="33"/>
  <c r="S353" i="33"/>
  <c r="S355" i="33" s="1"/>
  <c r="AA358" i="33" s="1"/>
  <c r="AL357" i="33"/>
  <c r="AL352" i="33"/>
  <c r="S357" i="33"/>
  <c r="S358" i="33"/>
  <c r="AD373" i="33"/>
  <c r="AD368" i="33"/>
  <c r="AD370" i="33"/>
  <c r="AD371" i="33" s="1"/>
  <c r="AL374" i="33" s="1"/>
  <c r="AD374" i="33"/>
  <c r="AL368" i="33"/>
  <c r="AL369" i="33" s="1"/>
  <c r="P366" i="33" s="1"/>
  <c r="Y393" i="33"/>
  <c r="AJ395" i="33"/>
  <c r="AJ393" i="33"/>
  <c r="W281" i="33"/>
  <c r="S304" i="33"/>
  <c r="S305" i="33"/>
  <c r="S306" i="33"/>
  <c r="U331" i="33"/>
  <c r="U329" i="33"/>
  <c r="U327" i="33"/>
  <c r="AF335" i="33"/>
  <c r="H334" i="33"/>
  <c r="S343" i="33"/>
  <c r="AA343" i="33" s="1"/>
  <c r="AA335" i="33"/>
  <c r="AA337" i="33" s="1"/>
  <c r="N334" i="33" s="1"/>
  <c r="W347" i="33"/>
  <c r="AH344" i="33"/>
  <c r="AJ343" i="33"/>
  <c r="AJ347" i="33" s="1"/>
  <c r="AJ339" i="33"/>
  <c r="AJ345" i="33" s="1"/>
  <c r="AH339" i="33"/>
  <c r="AH347" i="33" s="1"/>
  <c r="S342" i="33"/>
  <c r="AD359" i="33"/>
  <c r="AL359" i="33" s="1"/>
  <c r="Y363" i="33"/>
  <c r="AD358" i="33"/>
  <c r="W375" i="33"/>
  <c r="AA375" i="33" s="1"/>
  <c r="W371" i="33"/>
  <c r="W377" i="33" s="1"/>
  <c r="Y376" i="33"/>
  <c r="Y378" i="33" s="1"/>
  <c r="AA371" i="33" s="1"/>
  <c r="U375" i="33"/>
  <c r="U371" i="33"/>
  <c r="U377" i="33" s="1"/>
  <c r="AL371" i="33"/>
  <c r="AF392" i="33"/>
  <c r="AH391" i="33"/>
  <c r="AH387" i="33"/>
  <c r="AF391" i="33"/>
  <c r="AF393" i="33" s="1"/>
  <c r="AF387" i="33"/>
  <c r="AJ392" i="33"/>
  <c r="AJ394" i="33" s="1"/>
  <c r="AF407" i="33"/>
  <c r="AF411" i="33" s="1"/>
  <c r="AJ408" i="33"/>
  <c r="AJ410" i="33" s="1"/>
  <c r="AJ403" i="33"/>
  <c r="AJ409" i="33" s="1"/>
  <c r="AH408" i="33"/>
  <c r="AH410" i="33" s="1"/>
  <c r="AL403" i="33" s="1"/>
  <c r="AJ407" i="33"/>
  <c r="AH403" i="33"/>
  <c r="AF403" i="33"/>
  <c r="W409" i="33"/>
  <c r="AJ411" i="33"/>
  <c r="S421" i="33"/>
  <c r="S422" i="33"/>
  <c r="S418" i="33"/>
  <c r="S416" i="33"/>
  <c r="AA435" i="33"/>
  <c r="U328" i="33"/>
  <c r="Y327" i="33"/>
  <c r="AA327" i="33" s="1"/>
  <c r="Y323" i="33"/>
  <c r="U323" i="33"/>
  <c r="W327" i="33"/>
  <c r="W329" i="33" s="1"/>
  <c r="Y328" i="33"/>
  <c r="Y330" i="33" s="1"/>
  <c r="AH345" i="33"/>
  <c r="Y345" i="33"/>
  <c r="AJ363" i="33"/>
  <c r="AJ361" i="33"/>
  <c r="Y379" i="33"/>
  <c r="AF378" i="33"/>
  <c r="AD383" i="33"/>
  <c r="AJ383" i="33"/>
  <c r="AF383" i="33"/>
  <c r="S406" i="33"/>
  <c r="S405" i="33"/>
  <c r="S402" i="33"/>
  <c r="S403" i="33" s="1"/>
  <c r="AA406" i="33" s="1"/>
  <c r="W427" i="33"/>
  <c r="W425" i="33"/>
  <c r="AJ427" i="33"/>
  <c r="AJ425" i="33"/>
  <c r="AA432" i="33"/>
  <c r="U442" i="33"/>
  <c r="AA495" i="33"/>
  <c r="S506" i="33"/>
  <c r="AA368" i="33"/>
  <c r="AA369" i="33" s="1"/>
  <c r="N366" i="33" s="1"/>
  <c r="AH377" i="33"/>
  <c r="AH383" i="33"/>
  <c r="AF399" i="33"/>
  <c r="H398" i="33"/>
  <c r="AD399" i="33"/>
  <c r="AH399" i="33"/>
  <c r="S400" i="33"/>
  <c r="AL400" i="33"/>
  <c r="AL401" i="33" s="1"/>
  <c r="P398" i="33" s="1"/>
  <c r="AD415" i="33"/>
  <c r="AJ415" i="33"/>
  <c r="H414" i="33"/>
  <c r="AH415" i="33"/>
  <c r="S419" i="33"/>
  <c r="AA433" i="33"/>
  <c r="N430" i="33" s="1"/>
  <c r="AF479" i="33"/>
  <c r="H478" i="33"/>
  <c r="AD479" i="33"/>
  <c r="AJ479" i="33"/>
  <c r="AH479" i="33"/>
  <c r="AH367" i="33"/>
  <c r="AJ376" i="33"/>
  <c r="AJ378" i="33" s="1"/>
  <c r="Y377" i="33"/>
  <c r="AJ377" i="33"/>
  <c r="S384" i="33"/>
  <c r="S385" i="33"/>
  <c r="S386" i="33"/>
  <c r="AD394" i="33"/>
  <c r="Y403" i="33"/>
  <c r="Y411" i="33" s="1"/>
  <c r="Y407" i="33"/>
  <c r="W408" i="33"/>
  <c r="AD426" i="33"/>
  <c r="W345" i="33"/>
  <c r="Y361" i="33"/>
  <c r="S368" i="33"/>
  <c r="S369" i="33"/>
  <c r="S370" i="33"/>
  <c r="AF371" i="33"/>
  <c r="AF379" i="33" s="1"/>
  <c r="Y408" i="33"/>
  <c r="Y410" i="33" s="1"/>
  <c r="AF409" i="33"/>
  <c r="AF427" i="33"/>
  <c r="AF425" i="33"/>
  <c r="AL435" i="33"/>
  <c r="AL453" i="33"/>
  <c r="AA448" i="33"/>
  <c r="AA449" i="33" s="1"/>
  <c r="N446" i="33" s="1"/>
  <c r="U458" i="33"/>
  <c r="Y419" i="33"/>
  <c r="Y427" i="33" s="1"/>
  <c r="AH419" i="33"/>
  <c r="AH427" i="33" s="1"/>
  <c r="Y423" i="33"/>
  <c r="Y425" i="33" s="1"/>
  <c r="AH423" i="33"/>
  <c r="U424" i="33"/>
  <c r="AF424" i="33"/>
  <c r="H430" i="33"/>
  <c r="AF431" i="33"/>
  <c r="AJ435" i="33"/>
  <c r="AJ443" i="33" s="1"/>
  <c r="S437" i="33"/>
  <c r="S439" i="33" s="1"/>
  <c r="AA439" i="33" s="1"/>
  <c r="AJ439" i="33"/>
  <c r="AH440" i="33"/>
  <c r="AH442" i="33" s="1"/>
  <c r="W441" i="33"/>
  <c r="AH441" i="33"/>
  <c r="AH447" i="33"/>
  <c r="AJ475" i="33"/>
  <c r="U472" i="33"/>
  <c r="Y471" i="33"/>
  <c r="AA471" i="33" s="1"/>
  <c r="Y467" i="33"/>
  <c r="W471" i="33"/>
  <c r="W467" i="33"/>
  <c r="W475" i="33" s="1"/>
  <c r="Y472" i="33"/>
  <c r="Y474" i="33" s="1"/>
  <c r="U471" i="33"/>
  <c r="U467" i="33"/>
  <c r="U473" i="33" s="1"/>
  <c r="W473" i="33"/>
  <c r="U491" i="33"/>
  <c r="S503" i="33"/>
  <c r="W507" i="33"/>
  <c r="S498" i="33"/>
  <c r="S499" i="33" s="1"/>
  <c r="AD506" i="33"/>
  <c r="AJ419" i="33"/>
  <c r="AJ423" i="33"/>
  <c r="W424" i="33"/>
  <c r="W426" i="33" s="1"/>
  <c r="AH424" i="33"/>
  <c r="AH426" i="33" s="1"/>
  <c r="AH431" i="33"/>
  <c r="AJ440" i="33"/>
  <c r="AJ442" i="33" s="1"/>
  <c r="Y441" i="33"/>
  <c r="AJ441" i="33"/>
  <c r="S454" i="33"/>
  <c r="S450" i="33"/>
  <c r="S449" i="33"/>
  <c r="S451" i="33" s="1"/>
  <c r="S448" i="33"/>
  <c r="AH459" i="33"/>
  <c r="AD451" i="33"/>
  <c r="AL454" i="33" s="1"/>
  <c r="Y475" i="33"/>
  <c r="AF474" i="33"/>
  <c r="S487" i="33"/>
  <c r="AA487" i="33" s="1"/>
  <c r="U419" i="33"/>
  <c r="U427" i="33" s="1"/>
  <c r="U423" i="33"/>
  <c r="S432" i="33"/>
  <c r="S433" i="33"/>
  <c r="S434" i="33"/>
  <c r="AF435" i="33"/>
  <c r="AD455" i="33"/>
  <c r="AL455" i="33" s="1"/>
  <c r="Y459" i="33"/>
  <c r="Y457" i="33"/>
  <c r="W455" i="33"/>
  <c r="W459" i="33" s="1"/>
  <c r="W451" i="33"/>
  <c r="Y456" i="33"/>
  <c r="Y458" i="33" s="1"/>
  <c r="AA451" i="33" s="1"/>
  <c r="U455" i="33"/>
  <c r="U451" i="33"/>
  <c r="S453" i="33"/>
  <c r="S455" i="33" s="1"/>
  <c r="AD470" i="33"/>
  <c r="AD466" i="33"/>
  <c r="AD465" i="33"/>
  <c r="AD467" i="33" s="1"/>
  <c r="AD464" i="33"/>
  <c r="AD469" i="33"/>
  <c r="AD471" i="33" s="1"/>
  <c r="AH488" i="33"/>
  <c r="AH490" i="33" s="1"/>
  <c r="AJ487" i="33"/>
  <c r="AJ483" i="33"/>
  <c r="AF488" i="33"/>
  <c r="AH487" i="33"/>
  <c r="AH489" i="33" s="1"/>
  <c r="AH483" i="33"/>
  <c r="AH491" i="33" s="1"/>
  <c r="AF487" i="33"/>
  <c r="AF483" i="33"/>
  <c r="AF489" i="33" s="1"/>
  <c r="AJ488" i="33"/>
  <c r="AJ490" i="33" s="1"/>
  <c r="AH463" i="33"/>
  <c r="AJ472" i="33"/>
  <c r="AJ474" i="33" s="1"/>
  <c r="Y473" i="33"/>
  <c r="AJ473" i="33"/>
  <c r="S480" i="33"/>
  <c r="S481" i="33"/>
  <c r="S482" i="33"/>
  <c r="S486" i="33"/>
  <c r="AD490" i="33"/>
  <c r="AD495" i="33"/>
  <c r="Y499" i="33"/>
  <c r="Y505" i="33" s="1"/>
  <c r="AH499" i="33"/>
  <c r="AH507" i="33" s="1"/>
  <c r="Y503" i="33"/>
  <c r="AH503" i="33"/>
  <c r="AH505" i="33" s="1"/>
  <c r="U504" i="33"/>
  <c r="AF504" i="33"/>
  <c r="AF505" i="33"/>
  <c r="AJ456" i="33"/>
  <c r="AJ457" i="33"/>
  <c r="AJ463" i="33"/>
  <c r="S464" i="33"/>
  <c r="S465" i="33"/>
  <c r="S467" i="33" s="1"/>
  <c r="AA470" i="33" s="1"/>
  <c r="S466" i="33"/>
  <c r="AF467" i="33"/>
  <c r="AF475" i="33" s="1"/>
  <c r="AF471" i="33"/>
  <c r="AD474" i="33"/>
  <c r="AL467" i="33" s="1"/>
  <c r="Y483" i="33"/>
  <c r="Y487" i="33"/>
  <c r="U488" i="33"/>
  <c r="U489" i="33"/>
  <c r="H494" i="33"/>
  <c r="AF495" i="33"/>
  <c r="AJ499" i="33"/>
  <c r="AJ505" i="33" s="1"/>
  <c r="AJ503" i="33"/>
  <c r="W504" i="33"/>
  <c r="W506" i="33" s="1"/>
  <c r="AH504" i="33"/>
  <c r="AH506" i="33" s="1"/>
  <c r="W505" i="33"/>
  <c r="AF451" i="33"/>
  <c r="AH467" i="33"/>
  <c r="AH471" i="33"/>
  <c r="W489" i="33"/>
  <c r="U499" i="33"/>
  <c r="U505" i="33" s="1"/>
  <c r="U503" i="33"/>
  <c r="U507" i="33" s="1"/>
  <c r="AA15" i="32"/>
  <c r="U26" i="32"/>
  <c r="AA33" i="32"/>
  <c r="N30" i="32" s="1"/>
  <c r="AD22" i="32"/>
  <c r="AD18" i="32"/>
  <c r="AD17" i="32"/>
  <c r="AD19" i="32" s="1"/>
  <c r="AD16" i="32"/>
  <c r="AD21" i="32"/>
  <c r="AD23" i="32" s="1"/>
  <c r="AF26" i="32"/>
  <c r="W42" i="32"/>
  <c r="AA32" i="32"/>
  <c r="W73" i="32"/>
  <c r="U27" i="32"/>
  <c r="Y155" i="32"/>
  <c r="AA35" i="32"/>
  <c r="AD55" i="32"/>
  <c r="AD86" i="32"/>
  <c r="AD82" i="32"/>
  <c r="AD81" i="32"/>
  <c r="AD83" i="32" s="1"/>
  <c r="AL86" i="32" s="1"/>
  <c r="AD80" i="32"/>
  <c r="AD85" i="32"/>
  <c r="AD87" i="32" s="1"/>
  <c r="S87" i="32"/>
  <c r="AA87" i="32" s="1"/>
  <c r="U88" i="32"/>
  <c r="Y87" i="32"/>
  <c r="Y83" i="32"/>
  <c r="Y89" i="32" s="1"/>
  <c r="U83" i="32"/>
  <c r="W87" i="32"/>
  <c r="Y88" i="32"/>
  <c r="Y90" i="32" s="1"/>
  <c r="AA163" i="32"/>
  <c r="AJ191" i="32"/>
  <c r="AH191" i="32"/>
  <c r="H190" i="32"/>
  <c r="AF191" i="32"/>
  <c r="AD191" i="32"/>
  <c r="W203" i="32"/>
  <c r="AF346" i="32"/>
  <c r="AH15" i="32"/>
  <c r="U19" i="32"/>
  <c r="U23" i="32"/>
  <c r="AJ24" i="32"/>
  <c r="AJ26" i="32" s="1"/>
  <c r="AJ25" i="32"/>
  <c r="AJ31" i="32"/>
  <c r="W72" i="32"/>
  <c r="W74" i="32" s="1"/>
  <c r="AH73" i="32"/>
  <c r="AH79" i="32"/>
  <c r="AH107" i="32"/>
  <c r="AH104" i="32"/>
  <c r="AH106" i="32" s="1"/>
  <c r="AJ103" i="32"/>
  <c r="AJ99" i="32"/>
  <c r="AF104" i="32"/>
  <c r="AH103" i="32"/>
  <c r="AH99" i="32"/>
  <c r="AH105" i="32" s="1"/>
  <c r="AF99" i="32"/>
  <c r="AF107" i="32" s="1"/>
  <c r="S106" i="32"/>
  <c r="S118" i="32"/>
  <c r="S117" i="32"/>
  <c r="S119" i="32" s="1"/>
  <c r="S112" i="32"/>
  <c r="AJ139" i="32"/>
  <c r="AH153" i="32"/>
  <c r="AH200" i="32"/>
  <c r="AH202" i="32" s="1"/>
  <c r="AJ199" i="32"/>
  <c r="AJ195" i="32"/>
  <c r="AF200" i="32"/>
  <c r="AH199" i="32"/>
  <c r="AH203" i="32" s="1"/>
  <c r="AH195" i="32"/>
  <c r="AF199" i="32"/>
  <c r="AF195" i="32"/>
  <c r="AF201" i="32" s="1"/>
  <c r="AJ200" i="32"/>
  <c r="AJ202" i="32" s="1"/>
  <c r="AJ15" i="32"/>
  <c r="S16" i="32"/>
  <c r="S17" i="32"/>
  <c r="S18" i="32"/>
  <c r="W19" i="32"/>
  <c r="W25" i="32" s="1"/>
  <c r="AF19" i="32"/>
  <c r="AF27" i="32" s="1"/>
  <c r="W23" i="32"/>
  <c r="AA23" i="32" s="1"/>
  <c r="AF23" i="32"/>
  <c r="AD26" i="32"/>
  <c r="AD31" i="32"/>
  <c r="AL31" i="32"/>
  <c r="AH35" i="32"/>
  <c r="AH43" i="32" s="1"/>
  <c r="AH39" i="32"/>
  <c r="AF40" i="32"/>
  <c r="U41" i="32"/>
  <c r="AJ51" i="32"/>
  <c r="AJ59" i="32" s="1"/>
  <c r="S53" i="32"/>
  <c r="S55" i="32" s="1"/>
  <c r="AA55" i="32" s="1"/>
  <c r="AJ55" i="32"/>
  <c r="AJ57" i="32" s="1"/>
  <c r="W56" i="32"/>
  <c r="AH56" i="32"/>
  <c r="W57" i="32"/>
  <c r="AH57" i="32"/>
  <c r="AH63" i="32"/>
  <c r="U67" i="32"/>
  <c r="U75" i="32" s="1"/>
  <c r="AD69" i="32"/>
  <c r="AD71" i="32" s="1"/>
  <c r="AL71" i="32" s="1"/>
  <c r="U71" i="32"/>
  <c r="AA71" i="32" s="1"/>
  <c r="Y72" i="32"/>
  <c r="Y74" i="32" s="1"/>
  <c r="AJ72" i="32"/>
  <c r="Y73" i="32"/>
  <c r="AJ73" i="32"/>
  <c r="AJ79" i="32"/>
  <c r="S80" i="32"/>
  <c r="S81" i="32"/>
  <c r="S82" i="32"/>
  <c r="S98" i="32"/>
  <c r="S99" i="32" s="1"/>
  <c r="AA102" i="32" s="1"/>
  <c r="AD119" i="32"/>
  <c r="AL119" i="32" s="1"/>
  <c r="AD112" i="32"/>
  <c r="AF121" i="32"/>
  <c r="AF187" i="32"/>
  <c r="S218" i="32"/>
  <c r="AD229" i="32"/>
  <c r="AD231" i="32" s="1"/>
  <c r="AD225" i="32"/>
  <c r="AD224" i="32"/>
  <c r="AF235" i="32"/>
  <c r="AF233" i="32"/>
  <c r="AD226" i="32"/>
  <c r="AL224" i="32"/>
  <c r="AL225" i="32" s="1"/>
  <c r="P222" i="32" s="1"/>
  <c r="W24" i="32"/>
  <c r="W26" i="32" s="1"/>
  <c r="AA19" i="32" s="1"/>
  <c r="AH31" i="32"/>
  <c r="AJ40" i="32"/>
  <c r="AJ42" i="32" s="1"/>
  <c r="Y41" i="32"/>
  <c r="S48" i="32"/>
  <c r="S49" i="32"/>
  <c r="S51" i="32" s="1"/>
  <c r="S50" i="32"/>
  <c r="AD58" i="32"/>
  <c r="AD64" i="32"/>
  <c r="AD65" i="32"/>
  <c r="AD67" i="32" s="1"/>
  <c r="AD66" i="32"/>
  <c r="U74" i="32"/>
  <c r="AA67" i="32" s="1"/>
  <c r="Y24" i="32"/>
  <c r="Y26" i="32" s="1"/>
  <c r="S32" i="32"/>
  <c r="S33" i="32"/>
  <c r="S34" i="32"/>
  <c r="AF35" i="32"/>
  <c r="AF41" i="32" s="1"/>
  <c r="S38" i="32"/>
  <c r="S39" i="32" s="1"/>
  <c r="AA39" i="32" s="1"/>
  <c r="AF39" i="32"/>
  <c r="AD48" i="32"/>
  <c r="AD49" i="32"/>
  <c r="AD51" i="32" s="1"/>
  <c r="AL54" i="32" s="1"/>
  <c r="AD50" i="32"/>
  <c r="AD54" i="32"/>
  <c r="AF57" i="32"/>
  <c r="AF88" i="32"/>
  <c r="AH87" i="32"/>
  <c r="AH83" i="32"/>
  <c r="W83" i="32"/>
  <c r="W91" i="32" s="1"/>
  <c r="AJ83" i="32"/>
  <c r="AD90" i="32"/>
  <c r="AJ121" i="32"/>
  <c r="U136" i="32"/>
  <c r="Y135" i="32"/>
  <c r="Y131" i="32"/>
  <c r="Y139" i="32" s="1"/>
  <c r="W135" i="32"/>
  <c r="W131" i="32"/>
  <c r="Y136" i="32"/>
  <c r="Y138" i="32" s="1"/>
  <c r="U135" i="32"/>
  <c r="U137" i="32" s="1"/>
  <c r="U131" i="32"/>
  <c r="U139" i="32" s="1"/>
  <c r="U155" i="32"/>
  <c r="S151" i="32"/>
  <c r="AA277" i="32"/>
  <c r="Y19" i="32"/>
  <c r="Y27" i="32" s="1"/>
  <c r="AH19" i="32"/>
  <c r="Y23" i="32"/>
  <c r="Y25" i="32" s="1"/>
  <c r="AH23" i="32"/>
  <c r="U25" i="32"/>
  <c r="H30" i="32"/>
  <c r="AJ35" i="32"/>
  <c r="AJ39" i="32"/>
  <c r="W41" i="32"/>
  <c r="AH41" i="32"/>
  <c r="U51" i="32"/>
  <c r="U59" i="32" s="1"/>
  <c r="U55" i="32"/>
  <c r="Y57" i="32"/>
  <c r="S64" i="32"/>
  <c r="S65" i="32"/>
  <c r="S67" i="32" s="1"/>
  <c r="S66" i="32"/>
  <c r="W67" i="32"/>
  <c r="W75" i="32" s="1"/>
  <c r="AF67" i="32"/>
  <c r="U87" i="32"/>
  <c r="U91" i="32" s="1"/>
  <c r="AF87" i="32"/>
  <c r="AF89" i="32" s="1"/>
  <c r="W88" i="32"/>
  <c r="W90" i="32" s="1"/>
  <c r="AJ88" i="32"/>
  <c r="AJ90" i="32" s="1"/>
  <c r="AF95" i="32"/>
  <c r="H94" i="32"/>
  <c r="AD95" i="32"/>
  <c r="S103" i="32"/>
  <c r="S96" i="32"/>
  <c r="AF103" i="32"/>
  <c r="AD106" i="32"/>
  <c r="W123" i="32"/>
  <c r="S113" i="32"/>
  <c r="S115" i="32" s="1"/>
  <c r="AA118" i="32" s="1"/>
  <c r="S114" i="32"/>
  <c r="AH138" i="32"/>
  <c r="AL131" i="32" s="1"/>
  <c r="AF143" i="32"/>
  <c r="H142" i="32"/>
  <c r="AD143" i="32"/>
  <c r="AJ143" i="32"/>
  <c r="AH152" i="32"/>
  <c r="AH154" i="32" s="1"/>
  <c r="AJ151" i="32"/>
  <c r="AJ147" i="32"/>
  <c r="AF152" i="32"/>
  <c r="AH151" i="32"/>
  <c r="AH147" i="32"/>
  <c r="AH155" i="32" s="1"/>
  <c r="AF151" i="32"/>
  <c r="AF147" i="32"/>
  <c r="AF153" i="32" s="1"/>
  <c r="AA165" i="32"/>
  <c r="AA160" i="32"/>
  <c r="AL163" i="32"/>
  <c r="AA181" i="32"/>
  <c r="AL181" i="32"/>
  <c r="AL182" i="32"/>
  <c r="Y184" i="32"/>
  <c r="Y186" i="32" s="1"/>
  <c r="U183" i="32"/>
  <c r="U179" i="32"/>
  <c r="U187" i="32" s="1"/>
  <c r="U184" i="32"/>
  <c r="Y179" i="32"/>
  <c r="Y183" i="32"/>
  <c r="W179" i="32"/>
  <c r="W187" i="32" s="1"/>
  <c r="AL179" i="32"/>
  <c r="AF251" i="32"/>
  <c r="S247" i="32"/>
  <c r="Y99" i="32"/>
  <c r="Y105" i="32" s="1"/>
  <c r="Y103" i="32"/>
  <c r="Y107" i="32" s="1"/>
  <c r="U104" i="32"/>
  <c r="U105" i="32"/>
  <c r="H110" i="32"/>
  <c r="AF111" i="32"/>
  <c r="AJ115" i="32"/>
  <c r="AJ119" i="32"/>
  <c r="AJ123" i="32" s="1"/>
  <c r="W120" i="32"/>
  <c r="AH120" i="32"/>
  <c r="AH122" i="32" s="1"/>
  <c r="AL115" i="32" s="1"/>
  <c r="W121" i="32"/>
  <c r="AH121" i="32"/>
  <c r="AH127" i="32"/>
  <c r="AD133" i="32"/>
  <c r="AD135" i="32" s="1"/>
  <c r="AL135" i="32" s="1"/>
  <c r="AJ136" i="32"/>
  <c r="AJ138" i="32" s="1"/>
  <c r="AJ137" i="32"/>
  <c r="S144" i="32"/>
  <c r="S145" i="32"/>
  <c r="S146" i="32"/>
  <c r="W147" i="32"/>
  <c r="W155" i="32" s="1"/>
  <c r="W151" i="32"/>
  <c r="AD160" i="32"/>
  <c r="AL160" i="32"/>
  <c r="AL161" i="32" s="1"/>
  <c r="P158" i="32" s="1"/>
  <c r="AF163" i="32"/>
  <c r="AL166" i="32" s="1"/>
  <c r="AD165" i="32"/>
  <c r="AD167" i="32" s="1"/>
  <c r="S181" i="32"/>
  <c r="S182" i="32"/>
  <c r="AH185" i="32"/>
  <c r="U199" i="32"/>
  <c r="S210" i="32"/>
  <c r="S211" i="32" s="1"/>
  <c r="AD218" i="32"/>
  <c r="Y235" i="32"/>
  <c r="AA227" i="32"/>
  <c r="AF234" i="32"/>
  <c r="AL227" i="32" s="1"/>
  <c r="U251" i="32"/>
  <c r="S250" i="32"/>
  <c r="U266" i="32"/>
  <c r="S278" i="32"/>
  <c r="S277" i="32"/>
  <c r="S274" i="32"/>
  <c r="S273" i="32"/>
  <c r="S275" i="32" s="1"/>
  <c r="AA278" i="32" s="1"/>
  <c r="AL325" i="32"/>
  <c r="AA323" i="32"/>
  <c r="AA391" i="32"/>
  <c r="W105" i="32"/>
  <c r="U115" i="32"/>
  <c r="U119" i="32"/>
  <c r="Y121" i="32"/>
  <c r="S128" i="32"/>
  <c r="S129" i="32"/>
  <c r="S130" i="32"/>
  <c r="AF131" i="32"/>
  <c r="AF137" i="32" s="1"/>
  <c r="Y147" i="32"/>
  <c r="Y153" i="32" s="1"/>
  <c r="Y151" i="32"/>
  <c r="U152" i="32"/>
  <c r="U153" i="32"/>
  <c r="AF159" i="32"/>
  <c r="H158" i="32"/>
  <c r="S167" i="32"/>
  <c r="AA167" i="32" s="1"/>
  <c r="AA159" i="32"/>
  <c r="AA161" i="32" s="1"/>
  <c r="N158" i="32" s="1"/>
  <c r="AH168" i="32"/>
  <c r="AH170" i="32" s="1"/>
  <c r="AJ167" i="32"/>
  <c r="AJ163" i="32"/>
  <c r="AJ169" i="32" s="1"/>
  <c r="AH163" i="32"/>
  <c r="AH169" i="32" s="1"/>
  <c r="S166" i="32"/>
  <c r="U169" i="32"/>
  <c r="AD183" i="32"/>
  <c r="AL183" i="32" s="1"/>
  <c r="Y187" i="32"/>
  <c r="S177" i="32"/>
  <c r="S179" i="32" s="1"/>
  <c r="AD182" i="32"/>
  <c r="W185" i="32"/>
  <c r="S199" i="32"/>
  <c r="AJ219" i="32"/>
  <c r="AJ217" i="32"/>
  <c r="S214" i="32"/>
  <c r="S215" i="32" s="1"/>
  <c r="AA215" i="32" s="1"/>
  <c r="AA224" i="32"/>
  <c r="AA225" i="32" s="1"/>
  <c r="N222" i="32" s="1"/>
  <c r="U233" i="32"/>
  <c r="Y248" i="32"/>
  <c r="Y250" i="32" s="1"/>
  <c r="Y247" i="32"/>
  <c r="Y243" i="32"/>
  <c r="Y251" i="32" s="1"/>
  <c r="W248" i="32"/>
  <c r="W250" i="32" s="1"/>
  <c r="W247" i="32"/>
  <c r="W243" i="32"/>
  <c r="U248" i="32"/>
  <c r="U247" i="32"/>
  <c r="U243" i="32"/>
  <c r="AL243" i="32"/>
  <c r="AF263" i="32"/>
  <c r="AF267" i="32" s="1"/>
  <c r="AF259" i="32"/>
  <c r="AH264" i="32"/>
  <c r="AH266" i="32" s="1"/>
  <c r="AJ263" i="32"/>
  <c r="AH263" i="32"/>
  <c r="AH265" i="32" s="1"/>
  <c r="AJ259" i="32"/>
  <c r="AJ264" i="32"/>
  <c r="AJ266" i="32" s="1"/>
  <c r="AH259" i="32"/>
  <c r="AH267" i="32" s="1"/>
  <c r="AF264" i="32"/>
  <c r="AF287" i="32"/>
  <c r="H286" i="32"/>
  <c r="AD287" i="32"/>
  <c r="AJ287" i="32"/>
  <c r="AH287" i="32"/>
  <c r="AL303" i="32"/>
  <c r="AL305" i="32" s="1"/>
  <c r="P302" i="32" s="1"/>
  <c r="AD314" i="32"/>
  <c r="AL307" i="32" s="1"/>
  <c r="AD342" i="32"/>
  <c r="AD338" i="32"/>
  <c r="AD337" i="32"/>
  <c r="AD339" i="32" s="1"/>
  <c r="AL342" i="32" s="1"/>
  <c r="AD336" i="32"/>
  <c r="AD341" i="32"/>
  <c r="AD343" i="32" s="1"/>
  <c r="AD128" i="32"/>
  <c r="AD129" i="32"/>
  <c r="AD131" i="32" s="1"/>
  <c r="AD130" i="32"/>
  <c r="W153" i="32"/>
  <c r="AH171" i="32"/>
  <c r="Y169" i="32"/>
  <c r="AJ187" i="32"/>
  <c r="AJ185" i="32"/>
  <c r="AF203" i="32"/>
  <c r="W200" i="32"/>
  <c r="W202" i="32" s="1"/>
  <c r="U200" i="32"/>
  <c r="Y199" i="32"/>
  <c r="Y195" i="32"/>
  <c r="W199" i="32"/>
  <c r="W195" i="32"/>
  <c r="W201" i="32" s="1"/>
  <c r="U195" i="32"/>
  <c r="U203" i="32" s="1"/>
  <c r="AL240" i="32"/>
  <c r="AL241" i="32" s="1"/>
  <c r="P238" i="32" s="1"/>
  <c r="AH296" i="32"/>
  <c r="AH298" i="32" s="1"/>
  <c r="AJ295" i="32"/>
  <c r="AJ291" i="32"/>
  <c r="AF296" i="32"/>
  <c r="AH295" i="32"/>
  <c r="AH291" i="32"/>
  <c r="AH299" i="32" s="1"/>
  <c r="AF295" i="32"/>
  <c r="AF291" i="32"/>
  <c r="AJ296" i="32"/>
  <c r="AJ298" i="32" s="1"/>
  <c r="W315" i="32"/>
  <c r="AF351" i="32"/>
  <c r="H350" i="32"/>
  <c r="AD351" i="32"/>
  <c r="AJ351" i="32"/>
  <c r="AH351" i="32"/>
  <c r="W169" i="32"/>
  <c r="Y185" i="32"/>
  <c r="S192" i="32"/>
  <c r="S193" i="32"/>
  <c r="S194" i="32"/>
  <c r="AD207" i="32"/>
  <c r="Y211" i="32"/>
  <c r="Y219" i="32" s="1"/>
  <c r="AH211" i="32"/>
  <c r="AH217" i="32" s="1"/>
  <c r="Y215" i="32"/>
  <c r="Y217" i="32" s="1"/>
  <c r="AH215" i="32"/>
  <c r="U216" i="32"/>
  <c r="AF216" i="32"/>
  <c r="AF217" i="32"/>
  <c r="H222" i="32"/>
  <c r="AF223" i="32"/>
  <c r="AJ227" i="32"/>
  <c r="AJ233" i="32" s="1"/>
  <c r="S229" i="32"/>
  <c r="S231" i="32" s="1"/>
  <c r="AA231" i="32" s="1"/>
  <c r="AJ231" i="32"/>
  <c r="AH232" i="32"/>
  <c r="AH234" i="32" s="1"/>
  <c r="W233" i="32"/>
  <c r="AH233" i="32"/>
  <c r="AD245" i="32"/>
  <c r="AD247" i="32" s="1"/>
  <c r="AL247" i="32" s="1"/>
  <c r="AF247" i="32"/>
  <c r="AF249" i="32" s="1"/>
  <c r="AH248" i="32"/>
  <c r="AH250" i="32" s="1"/>
  <c r="H254" i="32"/>
  <c r="AH255" i="32"/>
  <c r="Y263" i="32"/>
  <c r="AD278" i="32"/>
  <c r="AD274" i="32"/>
  <c r="AD273" i="32"/>
  <c r="AD272" i="32"/>
  <c r="AD277" i="32"/>
  <c r="AD279" i="32" s="1"/>
  <c r="U283" i="32"/>
  <c r="AF283" i="32"/>
  <c r="AF281" i="32"/>
  <c r="U280" i="32"/>
  <c r="Y279" i="32"/>
  <c r="Y283" i="32" s="1"/>
  <c r="Y275" i="32"/>
  <c r="W279" i="32"/>
  <c r="W275" i="32"/>
  <c r="W283" i="32" s="1"/>
  <c r="Y280" i="32"/>
  <c r="Y282" i="32" s="1"/>
  <c r="U279" i="32"/>
  <c r="U275" i="32"/>
  <c r="W281" i="32"/>
  <c r="AJ315" i="32"/>
  <c r="AJ313" i="32"/>
  <c r="AD326" i="32"/>
  <c r="AD327" i="32" s="1"/>
  <c r="AA320" i="32"/>
  <c r="AA321" i="32" s="1"/>
  <c r="N318" i="32" s="1"/>
  <c r="AF347" i="32"/>
  <c r="AF345" i="32"/>
  <c r="H206" i="32"/>
  <c r="AF207" i="32"/>
  <c r="AJ211" i="32"/>
  <c r="AJ215" i="32"/>
  <c r="W216" i="32"/>
  <c r="W218" i="32" s="1"/>
  <c r="AH216" i="32"/>
  <c r="AH218" i="32" s="1"/>
  <c r="W217" i="32"/>
  <c r="AJ232" i="32"/>
  <c r="AJ234" i="32" s="1"/>
  <c r="Y233" i="32"/>
  <c r="S240" i="32"/>
  <c r="AJ251" i="32"/>
  <c r="AJ249" i="32"/>
  <c r="S241" i="32"/>
  <c r="S242" i="32"/>
  <c r="S263" i="32"/>
  <c r="AF282" i="32"/>
  <c r="AA289" i="32"/>
  <c r="N286" i="32" s="1"/>
  <c r="S304" i="32"/>
  <c r="S305" i="32"/>
  <c r="S307" i="32" s="1"/>
  <c r="W331" i="32"/>
  <c r="AF442" i="32"/>
  <c r="AL432" i="32"/>
  <c r="U211" i="32"/>
  <c r="U219" i="32" s="1"/>
  <c r="U215" i="32"/>
  <c r="S224" i="32"/>
  <c r="S225" i="32"/>
  <c r="S227" i="32" s="1"/>
  <c r="AA230" i="32" s="1"/>
  <c r="S226" i="32"/>
  <c r="AD240" i="32"/>
  <c r="AD241" i="32"/>
  <c r="AD242" i="32"/>
  <c r="U249" i="32"/>
  <c r="AH249" i="32"/>
  <c r="AD255" i="32"/>
  <c r="W263" i="32"/>
  <c r="W267" i="32" s="1"/>
  <c r="W259" i="32"/>
  <c r="W265" i="32" s="1"/>
  <c r="W264" i="32"/>
  <c r="W266" i="32" s="1"/>
  <c r="Y259" i="32"/>
  <c r="Y264" i="32"/>
  <c r="Y266" i="32" s="1"/>
  <c r="U265" i="32"/>
  <c r="AJ283" i="32"/>
  <c r="AJ281" i="32"/>
  <c r="W298" i="32"/>
  <c r="AA288" i="32"/>
  <c r="AA291" i="32"/>
  <c r="AF315" i="32"/>
  <c r="S310" i="32"/>
  <c r="S311" i="32" s="1"/>
  <c r="AA311" i="32" s="1"/>
  <c r="Y331" i="32"/>
  <c r="S327" i="32"/>
  <c r="AJ347" i="32"/>
  <c r="U344" i="32"/>
  <c r="Y343" i="32"/>
  <c r="Y339" i="32"/>
  <c r="Y347" i="32" s="1"/>
  <c r="W343" i="32"/>
  <c r="W345" i="32" s="1"/>
  <c r="W339" i="32"/>
  <c r="Y344" i="32"/>
  <c r="Y346" i="32" s="1"/>
  <c r="U343" i="32"/>
  <c r="AA343" i="32" s="1"/>
  <c r="U339" i="32"/>
  <c r="U345" i="32" s="1"/>
  <c r="W411" i="32"/>
  <c r="AH271" i="32"/>
  <c r="AJ280" i="32"/>
  <c r="AJ282" i="32" s="1"/>
  <c r="S288" i="32"/>
  <c r="S289" i="32"/>
  <c r="S290" i="32"/>
  <c r="S294" i="32"/>
  <c r="S295" i="32" s="1"/>
  <c r="AA295" i="32" s="1"/>
  <c r="AD304" i="32"/>
  <c r="AL304" i="32"/>
  <c r="AD305" i="32"/>
  <c r="AD306" i="32"/>
  <c r="Y307" i="32"/>
  <c r="Y313" i="32" s="1"/>
  <c r="AD310" i="32"/>
  <c r="AD311" i="32" s="1"/>
  <c r="AL311" i="32" s="1"/>
  <c r="Y311" i="32"/>
  <c r="U312" i="32"/>
  <c r="AF313" i="32"/>
  <c r="H318" i="32"/>
  <c r="AF319" i="32"/>
  <c r="AJ323" i="32"/>
  <c r="AJ327" i="32"/>
  <c r="W328" i="32"/>
  <c r="W330" i="32" s="1"/>
  <c r="AH328" i="32"/>
  <c r="W329" i="32"/>
  <c r="AH329" i="32"/>
  <c r="AH335" i="32"/>
  <c r="AJ344" i="32"/>
  <c r="AJ346" i="32" s="1"/>
  <c r="Y345" i="32"/>
  <c r="AJ345" i="32"/>
  <c r="S352" i="32"/>
  <c r="AJ363" i="32"/>
  <c r="AJ361" i="32"/>
  <c r="S353" i="32"/>
  <c r="S355" i="32" s="1"/>
  <c r="Y360" i="32"/>
  <c r="Y362" i="32" s="1"/>
  <c r="U359" i="32"/>
  <c r="U355" i="32"/>
  <c r="U363" i="32" s="1"/>
  <c r="W360" i="32"/>
  <c r="W362" i="32" s="1"/>
  <c r="U360" i="32"/>
  <c r="Y359" i="32"/>
  <c r="Y355" i="32"/>
  <c r="Y363" i="32" s="1"/>
  <c r="S357" i="32"/>
  <c r="S359" i="32" s="1"/>
  <c r="AH379" i="32"/>
  <c r="AD390" i="32"/>
  <c r="AD386" i="32"/>
  <c r="AD385" i="32"/>
  <c r="AD387" i="32" s="1"/>
  <c r="AL390" i="32" s="1"/>
  <c r="AD384" i="32"/>
  <c r="AD389" i="32"/>
  <c r="AD391" i="32" s="1"/>
  <c r="AJ395" i="32"/>
  <c r="U392" i="32"/>
  <c r="Y391" i="32"/>
  <c r="Y387" i="32"/>
  <c r="W391" i="32"/>
  <c r="W387" i="32"/>
  <c r="W395" i="32" s="1"/>
  <c r="Y392" i="32"/>
  <c r="Y394" i="32" s="1"/>
  <c r="U391" i="32"/>
  <c r="U387" i="32"/>
  <c r="U395" i="32" s="1"/>
  <c r="AF399" i="32"/>
  <c r="H398" i="32"/>
  <c r="AD399" i="32"/>
  <c r="AJ399" i="32"/>
  <c r="AF408" i="32"/>
  <c r="AH407" i="32"/>
  <c r="AH403" i="32"/>
  <c r="AJ408" i="32"/>
  <c r="AJ410" i="32" s="1"/>
  <c r="AF407" i="32"/>
  <c r="AF409" i="32" s="1"/>
  <c r="AH408" i="32"/>
  <c r="AH410" i="32" s="1"/>
  <c r="AJ403" i="32"/>
  <c r="AF403" i="32"/>
  <c r="AJ407" i="32"/>
  <c r="AJ411" i="32" s="1"/>
  <c r="AF479" i="32"/>
  <c r="H478" i="32"/>
  <c r="AD479" i="32"/>
  <c r="AJ479" i="32"/>
  <c r="AH479" i="32"/>
  <c r="AD282" i="32"/>
  <c r="AL275" i="32" s="1"/>
  <c r="U297" i="32"/>
  <c r="W312" i="32"/>
  <c r="W314" i="32" s="1"/>
  <c r="W313" i="32"/>
  <c r="AH319" i="32"/>
  <c r="U327" i="32"/>
  <c r="Y328" i="32"/>
  <c r="Y330" i="32" s="1"/>
  <c r="AJ328" i="32"/>
  <c r="AJ330" i="32" s="1"/>
  <c r="Y329" i="32"/>
  <c r="S336" i="32"/>
  <c r="S337" i="32"/>
  <c r="S338" i="32"/>
  <c r="AD346" i="32"/>
  <c r="AL339" i="32" s="1"/>
  <c r="AJ360" i="32"/>
  <c r="AJ362" i="32" s="1"/>
  <c r="AH360" i="32"/>
  <c r="AH362" i="32" s="1"/>
  <c r="AJ359" i="32"/>
  <c r="AF360" i="32"/>
  <c r="AH359" i="32"/>
  <c r="AH355" i="32"/>
  <c r="AH361" i="32" s="1"/>
  <c r="AF355" i="32"/>
  <c r="AD374" i="32"/>
  <c r="AD375" i="32" s="1"/>
  <c r="AL375" i="32" s="1"/>
  <c r="Y395" i="32"/>
  <c r="AF394" i="32"/>
  <c r="AL387" i="32" s="1"/>
  <c r="Y427" i="32"/>
  <c r="Y425" i="32"/>
  <c r="U426" i="32"/>
  <c r="AA419" i="32" s="1"/>
  <c r="AD438" i="32"/>
  <c r="AD434" i="32"/>
  <c r="AD433" i="32"/>
  <c r="AD435" i="32" s="1"/>
  <c r="AD432" i="32"/>
  <c r="AD437" i="32"/>
  <c r="AD439" i="32" s="1"/>
  <c r="AL439" i="32" s="1"/>
  <c r="S256" i="32"/>
  <c r="S257" i="32"/>
  <c r="S258" i="32"/>
  <c r="AH275" i="32"/>
  <c r="AH279" i="32"/>
  <c r="U281" i="32"/>
  <c r="W297" i="32"/>
  <c r="U307" i="32"/>
  <c r="U315" i="32" s="1"/>
  <c r="U311" i="32"/>
  <c r="U313" i="32" s="1"/>
  <c r="S320" i="32"/>
  <c r="S321" i="32"/>
  <c r="S322" i="32"/>
  <c r="W323" i="32"/>
  <c r="AF323" i="32"/>
  <c r="AH339" i="32"/>
  <c r="AH343" i="32"/>
  <c r="W363" i="32"/>
  <c r="W361" i="32"/>
  <c r="AF363" i="32"/>
  <c r="AF361" i="32"/>
  <c r="AJ355" i="32"/>
  <c r="AD368" i="32"/>
  <c r="AD369" i="32"/>
  <c r="AD371" i="32" s="1"/>
  <c r="U378" i="32"/>
  <c r="AA371" i="32" s="1"/>
  <c r="W392" i="32"/>
  <c r="W394" i="32" s="1"/>
  <c r="AJ447" i="32"/>
  <c r="AF447" i="32"/>
  <c r="H446" i="32"/>
  <c r="AD447" i="32"/>
  <c r="AH447" i="32"/>
  <c r="AA448" i="32"/>
  <c r="U458" i="32"/>
  <c r="H366" i="32"/>
  <c r="AF367" i="32"/>
  <c r="AJ371" i="32"/>
  <c r="S373" i="32"/>
  <c r="S375" i="32" s="1"/>
  <c r="AJ375" i="32"/>
  <c r="AJ379" i="32" s="1"/>
  <c r="W376" i="32"/>
  <c r="W378" i="32" s="1"/>
  <c r="AH376" i="32"/>
  <c r="AH378" i="32" s="1"/>
  <c r="AL371" i="32" s="1"/>
  <c r="AH377" i="32"/>
  <c r="AH383" i="32"/>
  <c r="AJ392" i="32"/>
  <c r="AJ394" i="32" s="1"/>
  <c r="Y393" i="32"/>
  <c r="AJ393" i="32"/>
  <c r="S400" i="32"/>
  <c r="S401" i="32"/>
  <c r="S402" i="32"/>
  <c r="W409" i="32"/>
  <c r="AL416" i="32"/>
  <c r="AL417" i="32" s="1"/>
  <c r="P414" i="32" s="1"/>
  <c r="AF443" i="32"/>
  <c r="AF441" i="32"/>
  <c r="AH367" i="32"/>
  <c r="U371" i="32"/>
  <c r="U379" i="32" s="1"/>
  <c r="U375" i="32"/>
  <c r="Y376" i="32"/>
  <c r="Y378" i="32" s="1"/>
  <c r="AJ376" i="32"/>
  <c r="AJ378" i="32" s="1"/>
  <c r="Y377" i="32"/>
  <c r="AJ377" i="32"/>
  <c r="S384" i="32"/>
  <c r="S385" i="32"/>
  <c r="S386" i="32"/>
  <c r="AF391" i="32"/>
  <c r="AF393" i="32" s="1"/>
  <c r="AJ415" i="32"/>
  <c r="AF415" i="32"/>
  <c r="H414" i="32"/>
  <c r="AD415" i="32"/>
  <c r="AL419" i="32"/>
  <c r="S368" i="32"/>
  <c r="S369" i="32"/>
  <c r="S370" i="32"/>
  <c r="W371" i="32"/>
  <c r="W377" i="32" s="1"/>
  <c r="AF371" i="32"/>
  <c r="AH387" i="32"/>
  <c r="AH391" i="32"/>
  <c r="U393" i="32"/>
  <c r="AF411" i="32"/>
  <c r="U408" i="32"/>
  <c r="Y407" i="32"/>
  <c r="AA407" i="32" s="1"/>
  <c r="Y403" i="32"/>
  <c r="Y411" i="32" s="1"/>
  <c r="U407" i="32"/>
  <c r="U411" i="32" s="1"/>
  <c r="W408" i="32"/>
  <c r="W410" i="32" s="1"/>
  <c r="AH427" i="32"/>
  <c r="AH425" i="32"/>
  <c r="AJ443" i="32"/>
  <c r="U440" i="32"/>
  <c r="Y439" i="32"/>
  <c r="Y441" i="32" s="1"/>
  <c r="Y435" i="32"/>
  <c r="Y443" i="32" s="1"/>
  <c r="W439" i="32"/>
  <c r="W435" i="32"/>
  <c r="Y440" i="32"/>
  <c r="Y442" i="32" s="1"/>
  <c r="U439" i="32"/>
  <c r="AA439" i="32" s="1"/>
  <c r="U435" i="32"/>
  <c r="U443" i="32" s="1"/>
  <c r="AL433" i="32"/>
  <c r="P430" i="32" s="1"/>
  <c r="U475" i="32"/>
  <c r="S506" i="32"/>
  <c r="AJ419" i="32"/>
  <c r="S421" i="32"/>
  <c r="S423" i="32" s="1"/>
  <c r="AA423" i="32" s="1"/>
  <c r="AJ423" i="32"/>
  <c r="AJ425" i="32" s="1"/>
  <c r="W424" i="32"/>
  <c r="W426" i="32" s="1"/>
  <c r="AH424" i="32"/>
  <c r="AH426" i="32" s="1"/>
  <c r="W425" i="32"/>
  <c r="AH431" i="32"/>
  <c r="AJ440" i="32"/>
  <c r="AJ442" i="32" s="1"/>
  <c r="AJ441" i="32"/>
  <c r="S454" i="32"/>
  <c r="S450" i="32"/>
  <c r="S449" i="32"/>
  <c r="S451" i="32" s="1"/>
  <c r="S448" i="32"/>
  <c r="AA449" i="32"/>
  <c r="N446" i="32" s="1"/>
  <c r="AH459" i="32"/>
  <c r="AH457" i="32"/>
  <c r="W455" i="32"/>
  <c r="W451" i="32"/>
  <c r="W459" i="32" s="1"/>
  <c r="Y456" i="32"/>
  <c r="Y458" i="32" s="1"/>
  <c r="U455" i="32"/>
  <c r="U457" i="32" s="1"/>
  <c r="U451" i="32"/>
  <c r="U459" i="32" s="1"/>
  <c r="W456" i="32"/>
  <c r="W458" i="32" s="1"/>
  <c r="S453" i="32"/>
  <c r="Y455" i="32"/>
  <c r="Y459" i="32" s="1"/>
  <c r="AJ475" i="32"/>
  <c r="U472" i="32"/>
  <c r="Y471" i="32"/>
  <c r="Y467" i="32"/>
  <c r="W471" i="32"/>
  <c r="AA471" i="32" s="1"/>
  <c r="W467" i="32"/>
  <c r="W475" i="32" s="1"/>
  <c r="Y472" i="32"/>
  <c r="Y474" i="32" s="1"/>
  <c r="U471" i="32"/>
  <c r="U467" i="32"/>
  <c r="U473" i="32" s="1"/>
  <c r="U491" i="32"/>
  <c r="AH489" i="32"/>
  <c r="S503" i="32"/>
  <c r="S498" i="32"/>
  <c r="AD506" i="32"/>
  <c r="AJ424" i="32"/>
  <c r="AJ426" i="32" s="1"/>
  <c r="S432" i="32"/>
  <c r="S433" i="32"/>
  <c r="S435" i="32" s="1"/>
  <c r="AA438" i="32" s="1"/>
  <c r="S434" i="32"/>
  <c r="AD442" i="32"/>
  <c r="AL435" i="32" s="1"/>
  <c r="Y457" i="32"/>
  <c r="AF458" i="32"/>
  <c r="AL451" i="32" s="1"/>
  <c r="Y475" i="32"/>
  <c r="AF474" i="32"/>
  <c r="W472" i="32"/>
  <c r="W474" i="32" s="1"/>
  <c r="S487" i="32"/>
  <c r="AA487" i="32" s="1"/>
  <c r="S502" i="32"/>
  <c r="S416" i="32"/>
  <c r="S417" i="32"/>
  <c r="S418" i="32"/>
  <c r="AF419" i="32"/>
  <c r="AH435" i="32"/>
  <c r="AH439" i="32"/>
  <c r="U441" i="32"/>
  <c r="AD470" i="32"/>
  <c r="AD466" i="32"/>
  <c r="AD465" i="32"/>
  <c r="AD467" i="32" s="1"/>
  <c r="AD464" i="32"/>
  <c r="AD469" i="32"/>
  <c r="AD471" i="32" s="1"/>
  <c r="AH488" i="32"/>
  <c r="AH490" i="32" s="1"/>
  <c r="AJ487" i="32"/>
  <c r="AJ483" i="32"/>
  <c r="AF488" i="32"/>
  <c r="AH487" i="32"/>
  <c r="AH483" i="32"/>
  <c r="AH491" i="32" s="1"/>
  <c r="AF487" i="32"/>
  <c r="AF483" i="32"/>
  <c r="AF489" i="32" s="1"/>
  <c r="AJ488" i="32"/>
  <c r="AJ490" i="32" s="1"/>
  <c r="S496" i="32"/>
  <c r="S497" i="32"/>
  <c r="S499" i="32" s="1"/>
  <c r="AJ455" i="32"/>
  <c r="AJ459" i="32" s="1"/>
  <c r="AH456" i="32"/>
  <c r="AH458" i="32" s="1"/>
  <c r="AH463" i="32"/>
  <c r="AJ472" i="32"/>
  <c r="AJ474" i="32" s="1"/>
  <c r="Y473" i="32"/>
  <c r="AJ473" i="32"/>
  <c r="S480" i="32"/>
  <c r="S481" i="32"/>
  <c r="S482" i="32"/>
  <c r="S486" i="32"/>
  <c r="AD490" i="32"/>
  <c r="AD495" i="32"/>
  <c r="Y499" i="32"/>
  <c r="Y505" i="32" s="1"/>
  <c r="AH499" i="32"/>
  <c r="AH507" i="32" s="1"/>
  <c r="Y503" i="32"/>
  <c r="AH503" i="32"/>
  <c r="AH505" i="32" s="1"/>
  <c r="U504" i="32"/>
  <c r="AF504" i="32"/>
  <c r="AF505" i="32"/>
  <c r="AJ456" i="32"/>
  <c r="AJ458" i="32" s="1"/>
  <c r="AJ463" i="32"/>
  <c r="S464" i="32"/>
  <c r="S465" i="32"/>
  <c r="S467" i="32" s="1"/>
  <c r="AA470" i="32" s="1"/>
  <c r="S466" i="32"/>
  <c r="AF467" i="32"/>
  <c r="AF475" i="32" s="1"/>
  <c r="AF471" i="32"/>
  <c r="AF473" i="32" s="1"/>
  <c r="AD474" i="32"/>
  <c r="AL467" i="32" s="1"/>
  <c r="Y483" i="32"/>
  <c r="Y487" i="32"/>
  <c r="U488" i="32"/>
  <c r="U489" i="32"/>
  <c r="H494" i="32"/>
  <c r="AF495" i="32"/>
  <c r="AJ499" i="32"/>
  <c r="AJ507" i="32" s="1"/>
  <c r="AJ503" i="32"/>
  <c r="W504" i="32"/>
  <c r="W506" i="32" s="1"/>
  <c r="AH504" i="32"/>
  <c r="AH506" i="32" s="1"/>
  <c r="W505" i="32"/>
  <c r="AF451" i="32"/>
  <c r="AF457" i="32" s="1"/>
  <c r="AH467" i="32"/>
  <c r="AH471" i="32"/>
  <c r="W489" i="32"/>
  <c r="U499" i="32"/>
  <c r="U505" i="32" s="1"/>
  <c r="U503" i="32"/>
  <c r="U507" i="32" s="1"/>
  <c r="AL21" i="31"/>
  <c r="AD19" i="31"/>
  <c r="AL22" i="31" s="1"/>
  <c r="AH27" i="31"/>
  <c r="AH25" i="31"/>
  <c r="U40" i="31"/>
  <c r="Y39" i="31"/>
  <c r="Y35" i="31"/>
  <c r="Y40" i="31"/>
  <c r="Y42" i="31" s="1"/>
  <c r="U39" i="31"/>
  <c r="U41" i="31" s="1"/>
  <c r="U35" i="31"/>
  <c r="W39" i="31"/>
  <c r="W35" i="31"/>
  <c r="W43" i="31" s="1"/>
  <c r="W41" i="31"/>
  <c r="AA63" i="31"/>
  <c r="S64" i="31"/>
  <c r="S65" i="31"/>
  <c r="AF75" i="31"/>
  <c r="AF73" i="31"/>
  <c r="Y91" i="31"/>
  <c r="U107" i="31"/>
  <c r="AF111" i="31"/>
  <c r="H110" i="31"/>
  <c r="AD111" i="31"/>
  <c r="AJ111" i="31"/>
  <c r="AD22" i="31"/>
  <c r="AD23" i="31" s="1"/>
  <c r="AL23" i="31" s="1"/>
  <c r="Y43" i="31"/>
  <c r="AF42" i="31"/>
  <c r="W40" i="31"/>
  <c r="W42" i="31" s="1"/>
  <c r="S55" i="31"/>
  <c r="AA55" i="31" s="1"/>
  <c r="W58" i="31"/>
  <c r="AA48" i="31"/>
  <c r="AA49" i="31" s="1"/>
  <c r="N46" i="31" s="1"/>
  <c r="AA51" i="31"/>
  <c r="AJ74" i="31"/>
  <c r="AL64" i="31"/>
  <c r="AL65" i="31" s="1"/>
  <c r="P62" i="31" s="1"/>
  <c r="AD80" i="31"/>
  <c r="AD81" i="31"/>
  <c r="AH91" i="31"/>
  <c r="AH89" i="31"/>
  <c r="U104" i="31"/>
  <c r="Y103" i="31"/>
  <c r="Y107" i="31" s="1"/>
  <c r="Y99" i="31"/>
  <c r="W103" i="31"/>
  <c r="W105" i="31" s="1"/>
  <c r="W99" i="31"/>
  <c r="W107" i="31" s="1"/>
  <c r="Y104" i="31"/>
  <c r="Y106" i="31" s="1"/>
  <c r="U103" i="31"/>
  <c r="AA103" i="31" s="1"/>
  <c r="U99" i="31"/>
  <c r="U123" i="31"/>
  <c r="AA133" i="31"/>
  <c r="AJ139" i="31"/>
  <c r="AJ137" i="31"/>
  <c r="AD131" i="31"/>
  <c r="AF139" i="31"/>
  <c r="U155" i="31"/>
  <c r="U153" i="31"/>
  <c r="AH155" i="31"/>
  <c r="S171" i="31"/>
  <c r="AD18" i="31"/>
  <c r="AA16" i="31"/>
  <c r="AA17" i="31" s="1"/>
  <c r="N14" i="31" s="1"/>
  <c r="AD38" i="31"/>
  <c r="AD34" i="31"/>
  <c r="AD33" i="31"/>
  <c r="AD32" i="31"/>
  <c r="AD37" i="31"/>
  <c r="AD39" i="31" s="1"/>
  <c r="AJ43" i="31"/>
  <c r="AJ41" i="31"/>
  <c r="AH56" i="31"/>
  <c r="AH58" i="31" s="1"/>
  <c r="AJ55" i="31"/>
  <c r="AJ51" i="31"/>
  <c r="AF55" i="31"/>
  <c r="AF51" i="31"/>
  <c r="AF56" i="31"/>
  <c r="AH55" i="31"/>
  <c r="AH51" i="31"/>
  <c r="AH59" i="31" s="1"/>
  <c r="Y57" i="31"/>
  <c r="S66" i="31"/>
  <c r="S70" i="31"/>
  <c r="S71" i="31" s="1"/>
  <c r="AA71" i="31" s="1"/>
  <c r="AD86" i="31"/>
  <c r="AA83" i="31"/>
  <c r="AF106" i="31"/>
  <c r="S119" i="31"/>
  <c r="AA119" i="31" s="1"/>
  <c r="W122" i="31"/>
  <c r="AA115" i="31" s="1"/>
  <c r="AA112" i="31"/>
  <c r="AA113" i="31" s="1"/>
  <c r="N110" i="31" s="1"/>
  <c r="U154" i="31"/>
  <c r="AL147" i="31"/>
  <c r="AF47" i="31"/>
  <c r="H46" i="31"/>
  <c r="AJ47" i="31"/>
  <c r="AD47" i="31"/>
  <c r="AJ75" i="31"/>
  <c r="AJ73" i="31"/>
  <c r="AL67" i="31"/>
  <c r="AD87" i="31"/>
  <c r="AL87" i="31" s="1"/>
  <c r="W91" i="31"/>
  <c r="AD82" i="31"/>
  <c r="AD102" i="31"/>
  <c r="AD98" i="31"/>
  <c r="AD97" i="31"/>
  <c r="AD96" i="31"/>
  <c r="AD101" i="31"/>
  <c r="AD103" i="31" s="1"/>
  <c r="AF107" i="31"/>
  <c r="AJ107" i="31"/>
  <c r="AJ105" i="31"/>
  <c r="AH120" i="31"/>
  <c r="AH122" i="31" s="1"/>
  <c r="AJ119" i="31"/>
  <c r="AJ115" i="31"/>
  <c r="AJ123" i="31" s="1"/>
  <c r="AF120" i="31"/>
  <c r="AH119" i="31"/>
  <c r="AH115" i="31"/>
  <c r="AH123" i="31" s="1"/>
  <c r="AF119" i="31"/>
  <c r="AF115" i="31"/>
  <c r="Y121" i="31"/>
  <c r="W171" i="31"/>
  <c r="AJ171" i="31"/>
  <c r="AF168" i="31"/>
  <c r="AH167" i="31"/>
  <c r="AH163" i="31"/>
  <c r="AJ163" i="31"/>
  <c r="AJ169" i="31" s="1"/>
  <c r="AH168" i="31"/>
  <c r="AH170" i="31" s="1"/>
  <c r="AJ167" i="31"/>
  <c r="AF163" i="31"/>
  <c r="AF171" i="31" s="1"/>
  <c r="AJ168" i="31"/>
  <c r="AJ170" i="31" s="1"/>
  <c r="AF167" i="31"/>
  <c r="AF234" i="31"/>
  <c r="AD66" i="31"/>
  <c r="AD70" i="31"/>
  <c r="AD71" i="31" s="1"/>
  <c r="AL71" i="31" s="1"/>
  <c r="W88" i="31"/>
  <c r="W90" i="31" s="1"/>
  <c r="W89" i="31"/>
  <c r="AH95" i="31"/>
  <c r="AJ104" i="31"/>
  <c r="AJ106" i="31" s="1"/>
  <c r="S112" i="31"/>
  <c r="S113" i="31"/>
  <c r="S115" i="31" s="1"/>
  <c r="AA118" i="31" s="1"/>
  <c r="S114" i="31"/>
  <c r="S118" i="31"/>
  <c r="AL133" i="31"/>
  <c r="Y136" i="31"/>
  <c r="Y138" i="31" s="1"/>
  <c r="U135" i="31"/>
  <c r="U131" i="31"/>
  <c r="U139" i="31" s="1"/>
  <c r="W135" i="31"/>
  <c r="W137" i="31" s="1"/>
  <c r="W136" i="31"/>
  <c r="W138" i="31" s="1"/>
  <c r="AA131" i="31" s="1"/>
  <c r="AF137" i="31"/>
  <c r="AF175" i="31"/>
  <c r="H174" i="31"/>
  <c r="W187" i="31"/>
  <c r="AH184" i="31"/>
  <c r="AH186" i="31" s="1"/>
  <c r="AJ183" i="31"/>
  <c r="AJ179" i="31"/>
  <c r="AH179" i="31"/>
  <c r="S182" i="31"/>
  <c r="S183" i="31" s="1"/>
  <c r="AA183" i="31" s="1"/>
  <c r="U185" i="31"/>
  <c r="AL198" i="31"/>
  <c r="U202" i="31"/>
  <c r="AA195" i="31" s="1"/>
  <c r="AD215" i="31"/>
  <c r="AL215" i="31" s="1"/>
  <c r="AD210" i="31"/>
  <c r="AA208" i="31"/>
  <c r="AA209" i="31" s="1"/>
  <c r="N206" i="31" s="1"/>
  <c r="AD230" i="31"/>
  <c r="AD226" i="31"/>
  <c r="AD225" i="31"/>
  <c r="AD227" i="31" s="1"/>
  <c r="AD224" i="31"/>
  <c r="AD229" i="31"/>
  <c r="AD231" i="31" s="1"/>
  <c r="AF233" i="31"/>
  <c r="AJ235" i="31"/>
  <c r="AJ233" i="31"/>
  <c r="AH248" i="31"/>
  <c r="AH250" i="31" s="1"/>
  <c r="AJ247" i="31"/>
  <c r="AJ243" i="31"/>
  <c r="AF248" i="31"/>
  <c r="AH247" i="31"/>
  <c r="AH243" i="31"/>
  <c r="AH251" i="31" s="1"/>
  <c r="AF247" i="31"/>
  <c r="AF243" i="31"/>
  <c r="Y249" i="31"/>
  <c r="AD277" i="31"/>
  <c r="AD272" i="31"/>
  <c r="AD274" i="31"/>
  <c r="AD273" i="31"/>
  <c r="AD275" i="31" s="1"/>
  <c r="AL278" i="31" s="1"/>
  <c r="AD278" i="31"/>
  <c r="AH280" i="31"/>
  <c r="AH282" i="31" s="1"/>
  <c r="AJ279" i="31"/>
  <c r="AJ275" i="31"/>
  <c r="AH279" i="31"/>
  <c r="AF275" i="31"/>
  <c r="AJ280" i="31"/>
  <c r="AJ282" i="31" s="1"/>
  <c r="AF279" i="31"/>
  <c r="AF280" i="31"/>
  <c r="AH315" i="31"/>
  <c r="AH313" i="31"/>
  <c r="AA357" i="31"/>
  <c r="W250" i="31"/>
  <c r="AA240" i="31"/>
  <c r="AA241" i="31" s="1"/>
  <c r="N238" i="31" s="1"/>
  <c r="AJ266" i="31"/>
  <c r="AL256" i="31"/>
  <c r="AF335" i="31"/>
  <c r="H334" i="31"/>
  <c r="AJ335" i="31"/>
  <c r="AH335" i="31"/>
  <c r="AF507" i="31"/>
  <c r="AF505" i="31"/>
  <c r="W24" i="31"/>
  <c r="W26" i="31" s="1"/>
  <c r="AA19" i="31" s="1"/>
  <c r="W25" i="31"/>
  <c r="AD64" i="31"/>
  <c r="AD65" i="31"/>
  <c r="AH15" i="31"/>
  <c r="U19" i="31"/>
  <c r="U23" i="31"/>
  <c r="AA23" i="31" s="1"/>
  <c r="Y24" i="31"/>
  <c r="Y26" i="31" s="1"/>
  <c r="AJ24" i="31"/>
  <c r="Y25" i="31"/>
  <c r="AJ25" i="31"/>
  <c r="AJ31" i="31"/>
  <c r="S32" i="31"/>
  <c r="S33" i="31"/>
  <c r="S35" i="31" s="1"/>
  <c r="AA38" i="31" s="1"/>
  <c r="S34" i="31"/>
  <c r="AF35" i="31"/>
  <c r="AF43" i="31" s="1"/>
  <c r="AF39" i="31"/>
  <c r="AD42" i="31"/>
  <c r="AL47" i="31"/>
  <c r="U57" i="31"/>
  <c r="W72" i="31"/>
  <c r="W73" i="31"/>
  <c r="AH73" i="31"/>
  <c r="AH79" i="31"/>
  <c r="U83" i="31"/>
  <c r="U87" i="31"/>
  <c r="AA87" i="31" s="1"/>
  <c r="Y88" i="31"/>
  <c r="Y90" i="31" s="1"/>
  <c r="AJ88" i="31"/>
  <c r="Y89" i="31"/>
  <c r="AJ89" i="31"/>
  <c r="AJ95" i="31"/>
  <c r="S96" i="31"/>
  <c r="S97" i="31"/>
  <c r="S98" i="31"/>
  <c r="AF99" i="31"/>
  <c r="AF105" i="31" s="1"/>
  <c r="AF103" i="31"/>
  <c r="AD106" i="31"/>
  <c r="AL99" i="31" s="1"/>
  <c r="AL111" i="31"/>
  <c r="U121" i="31"/>
  <c r="W131" i="31"/>
  <c r="W139" i="31" s="1"/>
  <c r="S133" i="31"/>
  <c r="S134" i="31"/>
  <c r="Y135" i="31"/>
  <c r="U137" i="31"/>
  <c r="AH137" i="31"/>
  <c r="AD143" i="31"/>
  <c r="W151" i="31"/>
  <c r="AA151" i="31" s="1"/>
  <c r="W147" i="31"/>
  <c r="Y147" i="31"/>
  <c r="Y152" i="31"/>
  <c r="Y154" i="31" s="1"/>
  <c r="U171" i="31"/>
  <c r="AA165" i="31"/>
  <c r="S169" i="31"/>
  <c r="AD175" i="31"/>
  <c r="AH187" i="31"/>
  <c r="AH185" i="31"/>
  <c r="S177" i="31"/>
  <c r="S179" i="31" s="1"/>
  <c r="AA182" i="31" s="1"/>
  <c r="S178" i="31"/>
  <c r="AF184" i="31"/>
  <c r="Y185" i="31"/>
  <c r="S199" i="31"/>
  <c r="AL191" i="31"/>
  <c r="AL193" i="31" s="1"/>
  <c r="P190" i="31" s="1"/>
  <c r="Y203" i="31"/>
  <c r="AH203" i="31"/>
  <c r="AH201" i="31"/>
  <c r="Y219" i="31"/>
  <c r="S215" i="31"/>
  <c r="U235" i="31"/>
  <c r="AF239" i="31"/>
  <c r="H238" i="31"/>
  <c r="AD239" i="31"/>
  <c r="AJ239" i="31"/>
  <c r="AJ267" i="31"/>
  <c r="AJ265" i="31"/>
  <c r="AD266" i="31"/>
  <c r="AL259" i="31" s="1"/>
  <c r="AD335" i="31"/>
  <c r="Y347" i="31"/>
  <c r="AF378" i="31"/>
  <c r="AL371" i="31"/>
  <c r="S170" i="31"/>
  <c r="AA243" i="31"/>
  <c r="AL257" i="31"/>
  <c r="P254" i="31" s="1"/>
  <c r="AD293" i="31"/>
  <c r="AD294" i="31"/>
  <c r="AD288" i="31"/>
  <c r="AD290" i="31"/>
  <c r="AD289" i="31"/>
  <c r="AD291" i="31" s="1"/>
  <c r="AL294" i="31" s="1"/>
  <c r="AJ331" i="31"/>
  <c r="AJ329" i="31"/>
  <c r="U347" i="31"/>
  <c r="U345" i="31"/>
  <c r="AH31" i="31"/>
  <c r="AJ40" i="31"/>
  <c r="AJ42" i="31" s="1"/>
  <c r="Y41" i="31"/>
  <c r="S48" i="31"/>
  <c r="S49" i="31"/>
  <c r="S50" i="31"/>
  <c r="S54" i="31"/>
  <c r="S16" i="31"/>
  <c r="S17" i="31"/>
  <c r="S18" i="31"/>
  <c r="W19" i="31"/>
  <c r="W27" i="31" s="1"/>
  <c r="AF19" i="31"/>
  <c r="AH35" i="31"/>
  <c r="AH39" i="31"/>
  <c r="W57" i="31"/>
  <c r="U67" i="31"/>
  <c r="U73" i="31" s="1"/>
  <c r="U71" i="31"/>
  <c r="Y73" i="31"/>
  <c r="S80" i="31"/>
  <c r="S81" i="31"/>
  <c r="S82" i="31"/>
  <c r="W83" i="31"/>
  <c r="AF83" i="31"/>
  <c r="AH99" i="31"/>
  <c r="AH103" i="31"/>
  <c r="U105" i="31"/>
  <c r="W123" i="31"/>
  <c r="W121" i="31"/>
  <c r="AJ121" i="31"/>
  <c r="S129" i="31"/>
  <c r="S131" i="31" s="1"/>
  <c r="AA134" i="31" s="1"/>
  <c r="Y131" i="31"/>
  <c r="Y139" i="31" s="1"/>
  <c r="AD134" i="31"/>
  <c r="AD135" i="31" s="1"/>
  <c r="AL135" i="31" s="1"/>
  <c r="AF143" i="31"/>
  <c r="AF151" i="31"/>
  <c r="AF153" i="31" s="1"/>
  <c r="AF147" i="31"/>
  <c r="AF155" i="31" s="1"/>
  <c r="AH153" i="31"/>
  <c r="AD166" i="31"/>
  <c r="AD162" i="31"/>
  <c r="AD161" i="31"/>
  <c r="AD160" i="31"/>
  <c r="U168" i="31"/>
  <c r="Y167" i="31"/>
  <c r="AA167" i="31" s="1"/>
  <c r="Y163" i="31"/>
  <c r="Y171" i="31" s="1"/>
  <c r="W163" i="31"/>
  <c r="AA166" i="31" s="1"/>
  <c r="AD165" i="31"/>
  <c r="AD167" i="31" s="1"/>
  <c r="AL167" i="31" s="1"/>
  <c r="W169" i="31"/>
  <c r="AD170" i="31"/>
  <c r="AH175" i="31"/>
  <c r="S176" i="31"/>
  <c r="AA176" i="31"/>
  <c r="AA177" i="31" s="1"/>
  <c r="N174" i="31" s="1"/>
  <c r="AF183" i="31"/>
  <c r="AF187" i="31" s="1"/>
  <c r="AJ184" i="31"/>
  <c r="AJ186" i="31" s="1"/>
  <c r="AD199" i="31"/>
  <c r="AL199" i="31" s="1"/>
  <c r="S192" i="31"/>
  <c r="AJ203" i="31"/>
  <c r="AJ201" i="31"/>
  <c r="AF201" i="31"/>
  <c r="AD208" i="31"/>
  <c r="AD209" i="31"/>
  <c r="AD211" i="31" s="1"/>
  <c r="AH219" i="31"/>
  <c r="AH217" i="31"/>
  <c r="U218" i="31"/>
  <c r="AA211" i="31" s="1"/>
  <c r="U232" i="31"/>
  <c r="Y231" i="31"/>
  <c r="Y233" i="31" s="1"/>
  <c r="Y227" i="31"/>
  <c r="Y235" i="31" s="1"/>
  <c r="W231" i="31"/>
  <c r="W227" i="31"/>
  <c r="W235" i="31" s="1"/>
  <c r="Y232" i="31"/>
  <c r="Y234" i="31" s="1"/>
  <c r="U231" i="31"/>
  <c r="U227" i="31"/>
  <c r="W233" i="31"/>
  <c r="U251" i="31"/>
  <c r="S263" i="31"/>
  <c r="AA263" i="31" s="1"/>
  <c r="S256" i="31"/>
  <c r="S257" i="31"/>
  <c r="S259" i="31" s="1"/>
  <c r="AF267" i="31"/>
  <c r="AF265" i="31"/>
  <c r="Y283" i="31"/>
  <c r="W216" i="31"/>
  <c r="W218" i="31" s="1"/>
  <c r="W217" i="31"/>
  <c r="AH223" i="31"/>
  <c r="AJ232" i="31"/>
  <c r="AJ234" i="31" s="1"/>
  <c r="S240" i="31"/>
  <c r="S241" i="31"/>
  <c r="S243" i="31" s="1"/>
  <c r="AA246" i="31" s="1"/>
  <c r="S242" i="31"/>
  <c r="S246" i="31"/>
  <c r="S247" i="31" s="1"/>
  <c r="AA247" i="31" s="1"/>
  <c r="AD250" i="31"/>
  <c r="AD256" i="31"/>
  <c r="AD257" i="31"/>
  <c r="AD258" i="31"/>
  <c r="AD262" i="31"/>
  <c r="AD263" i="31" s="1"/>
  <c r="AL263" i="31" s="1"/>
  <c r="AH283" i="31"/>
  <c r="AH281" i="31"/>
  <c r="Y281" i="31"/>
  <c r="S282" i="31"/>
  <c r="AA275" i="31" s="1"/>
  <c r="AJ299" i="31"/>
  <c r="AJ297" i="31"/>
  <c r="AH298" i="31"/>
  <c r="AL291" i="31" s="1"/>
  <c r="AF311" i="31"/>
  <c r="AF307" i="31"/>
  <c r="AH312" i="31"/>
  <c r="AH314" i="31" s="1"/>
  <c r="AJ311" i="31"/>
  <c r="AJ307" i="31"/>
  <c r="AH307" i="31"/>
  <c r="Y313" i="31"/>
  <c r="S320" i="31"/>
  <c r="AD330" i="31"/>
  <c r="AH345" i="31"/>
  <c r="AA336" i="31"/>
  <c r="AA337" i="31" s="1"/>
  <c r="N334" i="31" s="1"/>
  <c r="AF363" i="31"/>
  <c r="AF361" i="31"/>
  <c r="Y360" i="31"/>
  <c r="Y362" i="31" s="1"/>
  <c r="U359" i="31"/>
  <c r="U355" i="31"/>
  <c r="U363" i="31" s="1"/>
  <c r="W360" i="31"/>
  <c r="W362" i="31" s="1"/>
  <c r="U360" i="31"/>
  <c r="Y359" i="31"/>
  <c r="Y355" i="31"/>
  <c r="Y363" i="31" s="1"/>
  <c r="S375" i="31"/>
  <c r="AH409" i="31"/>
  <c r="W200" i="31"/>
  <c r="W202" i="31" s="1"/>
  <c r="W201" i="31"/>
  <c r="AH207" i="31"/>
  <c r="U211" i="31"/>
  <c r="U219" i="31" s="1"/>
  <c r="U215" i="31"/>
  <c r="U217" i="31" s="1"/>
  <c r="Y216" i="31"/>
  <c r="Y218" i="31" s="1"/>
  <c r="AJ216" i="31"/>
  <c r="Y217" i="31"/>
  <c r="AJ217" i="31"/>
  <c r="AJ223" i="31"/>
  <c r="S224" i="31"/>
  <c r="S225" i="31"/>
  <c r="S226" i="31"/>
  <c r="AF227" i="31"/>
  <c r="AF235" i="31" s="1"/>
  <c r="AF231" i="31"/>
  <c r="AD234" i="31"/>
  <c r="U249" i="31"/>
  <c r="W264" i="31"/>
  <c r="W265" i="31"/>
  <c r="AH265" i="31"/>
  <c r="AH271" i="31"/>
  <c r="AA277" i="31"/>
  <c r="U297" i="31"/>
  <c r="Y296" i="31"/>
  <c r="Y298" i="31" s="1"/>
  <c r="U295" i="31"/>
  <c r="U291" i="31"/>
  <c r="U299" i="31" s="1"/>
  <c r="U296" i="31"/>
  <c r="Y295" i="31"/>
  <c r="Y299" i="31" s="1"/>
  <c r="W296" i="31"/>
  <c r="W298" i="31" s="1"/>
  <c r="S298" i="31"/>
  <c r="S299" i="31"/>
  <c r="AF312" i="31"/>
  <c r="AD326" i="31"/>
  <c r="AD322" i="31"/>
  <c r="AD321" i="31"/>
  <c r="AD323" i="31" s="1"/>
  <c r="AD320" i="31"/>
  <c r="AD325" i="31"/>
  <c r="AD327" i="31" s="1"/>
  <c r="AL327" i="31" s="1"/>
  <c r="AF331" i="31"/>
  <c r="AF329" i="31"/>
  <c r="S321" i="31"/>
  <c r="S323" i="31" s="1"/>
  <c r="AA326" i="31" s="1"/>
  <c r="U328" i="31"/>
  <c r="Y327" i="31"/>
  <c r="Y323" i="31"/>
  <c r="Y331" i="31" s="1"/>
  <c r="Y328" i="31"/>
  <c r="Y330" i="31" s="1"/>
  <c r="U327" i="31"/>
  <c r="U323" i="31"/>
  <c r="U331" i="31" s="1"/>
  <c r="S325" i="31"/>
  <c r="S327" i="31" s="1"/>
  <c r="AH344" i="31"/>
  <c r="AH346" i="31" s="1"/>
  <c r="AL339" i="31" s="1"/>
  <c r="AJ343" i="31"/>
  <c r="AJ339" i="31"/>
  <c r="AF343" i="31"/>
  <c r="AF339" i="31"/>
  <c r="AH343" i="31"/>
  <c r="U346" i="31"/>
  <c r="AA339" i="31" s="1"/>
  <c r="W363" i="31"/>
  <c r="W361" i="31"/>
  <c r="W359" i="31"/>
  <c r="AL355" i="31"/>
  <c r="AD368" i="31"/>
  <c r="AD369" i="31"/>
  <c r="AD371" i="31" s="1"/>
  <c r="AL374" i="31" s="1"/>
  <c r="AF443" i="31"/>
  <c r="AF441" i="31"/>
  <c r="AL438" i="31"/>
  <c r="AA485" i="31"/>
  <c r="S144" i="31"/>
  <c r="S145" i="31"/>
  <c r="S147" i="31" s="1"/>
  <c r="AA150" i="31" s="1"/>
  <c r="S146" i="31"/>
  <c r="U169" i="31"/>
  <c r="W185" i="31"/>
  <c r="U195" i="31"/>
  <c r="AA198" i="31" s="1"/>
  <c r="U199" i="31"/>
  <c r="Y201" i="31"/>
  <c r="S208" i="31"/>
  <c r="S209" i="31"/>
  <c r="S211" i="31" s="1"/>
  <c r="AA214" i="31" s="1"/>
  <c r="S210" i="31"/>
  <c r="W211" i="31"/>
  <c r="W219" i="31" s="1"/>
  <c r="AF211" i="31"/>
  <c r="AH227" i="31"/>
  <c r="AH231" i="31"/>
  <c r="U233" i="31"/>
  <c r="W249" i="31"/>
  <c r="U259" i="31"/>
  <c r="U267" i="31" s="1"/>
  <c r="U263" i="31"/>
  <c r="Y265" i="31"/>
  <c r="S279" i="31"/>
  <c r="AA279" i="31" s="1"/>
  <c r="S281" i="31"/>
  <c r="N271" i="31" s="1"/>
  <c r="AF299" i="31"/>
  <c r="AF297" i="31"/>
  <c r="W291" i="31"/>
  <c r="W299" i="31" s="1"/>
  <c r="S293" i="31"/>
  <c r="S295" i="31" s="1"/>
  <c r="S297" i="31" s="1"/>
  <c r="AJ303" i="31"/>
  <c r="AF303" i="31"/>
  <c r="H302" i="31"/>
  <c r="AD303" i="31"/>
  <c r="AJ312" i="31"/>
  <c r="AJ314" i="31" s="1"/>
  <c r="AF330" i="31"/>
  <c r="W327" i="31"/>
  <c r="S343" i="31"/>
  <c r="AA343" i="31" s="1"/>
  <c r="AH339" i="31"/>
  <c r="AH347" i="31" s="1"/>
  <c r="Y345" i="31"/>
  <c r="S359" i="31"/>
  <c r="AA359" i="31" s="1"/>
  <c r="AJ363" i="31"/>
  <c r="AJ361" i="31"/>
  <c r="S354" i="31"/>
  <c r="S355" i="31" s="1"/>
  <c r="W355" i="31"/>
  <c r="AD374" i="31"/>
  <c r="AD375" i="31" s="1"/>
  <c r="AL375" i="31" s="1"/>
  <c r="S407" i="31"/>
  <c r="AA407" i="31" s="1"/>
  <c r="W312" i="31"/>
  <c r="W314" i="31" s="1"/>
  <c r="AA307" i="31" s="1"/>
  <c r="W313" i="31"/>
  <c r="AH319" i="31"/>
  <c r="AJ328" i="31"/>
  <c r="AJ330" i="31" s="1"/>
  <c r="Y329" i="31"/>
  <c r="S336" i="31"/>
  <c r="S337" i="31"/>
  <c r="S339" i="31" s="1"/>
  <c r="AA342" i="31" s="1"/>
  <c r="S338" i="31"/>
  <c r="S342" i="31"/>
  <c r="AD352" i="31"/>
  <c r="AL352" i="31"/>
  <c r="AL353" i="31" s="1"/>
  <c r="P350" i="31" s="1"/>
  <c r="AD353" i="31"/>
  <c r="AD354" i="31"/>
  <c r="AD358" i="31"/>
  <c r="AD359" i="31" s="1"/>
  <c r="AL359" i="31" s="1"/>
  <c r="H366" i="31"/>
  <c r="AF367" i="31"/>
  <c r="AJ371" i="31"/>
  <c r="Y377" i="31"/>
  <c r="S378" i="31"/>
  <c r="AJ411" i="31"/>
  <c r="AD442" i="31"/>
  <c r="AL435" i="31" s="1"/>
  <c r="AL431" i="31"/>
  <c r="AL433" i="31" s="1"/>
  <c r="P430" i="31" s="1"/>
  <c r="AH367" i="31"/>
  <c r="AH379" i="31"/>
  <c r="AH376" i="31"/>
  <c r="AH378" i="31" s="1"/>
  <c r="AJ375" i="31"/>
  <c r="AF375" i="31"/>
  <c r="AF377" i="31" s="1"/>
  <c r="AJ376" i="31"/>
  <c r="AJ378" i="31" s="1"/>
  <c r="U378" i="31"/>
  <c r="S390" i="31"/>
  <c r="S386" i="31"/>
  <c r="S385" i="31"/>
  <c r="Y395" i="31"/>
  <c r="U392" i="31"/>
  <c r="Y391" i="31"/>
  <c r="Y387" i="31"/>
  <c r="W391" i="31"/>
  <c r="W387" i="31"/>
  <c r="W395" i="31" s="1"/>
  <c r="Y392" i="31"/>
  <c r="Y394" i="31" s="1"/>
  <c r="U391" i="31"/>
  <c r="U387" i="31"/>
  <c r="U395" i="31" s="1"/>
  <c r="S389" i="31"/>
  <c r="S391" i="31" s="1"/>
  <c r="AA391" i="31" s="1"/>
  <c r="AF399" i="31"/>
  <c r="H398" i="31"/>
  <c r="AD399" i="31"/>
  <c r="AJ399" i="31"/>
  <c r="Y409" i="31"/>
  <c r="AF408" i="31"/>
  <c r="AJ408" i="31"/>
  <c r="AJ410" i="31" s="1"/>
  <c r="AJ407" i="31"/>
  <c r="AJ403" i="31"/>
  <c r="AH408" i="31"/>
  <c r="AH410" i="31" s="1"/>
  <c r="AH407" i="31"/>
  <c r="AH403" i="31"/>
  <c r="AH411" i="31" s="1"/>
  <c r="AF407" i="31"/>
  <c r="AF403" i="31"/>
  <c r="AF411" i="31" s="1"/>
  <c r="S435" i="31"/>
  <c r="AJ459" i="31"/>
  <c r="AJ457" i="31"/>
  <c r="U458" i="31"/>
  <c r="AL448" i="31"/>
  <c r="AL449" i="31" s="1"/>
  <c r="P446" i="31" s="1"/>
  <c r="AA502" i="31"/>
  <c r="W281" i="31"/>
  <c r="S304" i="31"/>
  <c r="S305" i="31"/>
  <c r="S306" i="31"/>
  <c r="W307" i="31"/>
  <c r="W315" i="31" s="1"/>
  <c r="AH323" i="31"/>
  <c r="AH327" i="31"/>
  <c r="U329" i="31"/>
  <c r="W345" i="31"/>
  <c r="Y361" i="31"/>
  <c r="S368" i="31"/>
  <c r="S369" i="31"/>
  <c r="S370" i="31"/>
  <c r="W371" i="31"/>
  <c r="W377" i="31" s="1"/>
  <c r="AF371" i="31"/>
  <c r="W375" i="31"/>
  <c r="AH375" i="31"/>
  <c r="AH377" i="31" s="1"/>
  <c r="Y376" i="31"/>
  <c r="Y378" i="31" s="1"/>
  <c r="AD390" i="31"/>
  <c r="AD386" i="31"/>
  <c r="AD385" i="31"/>
  <c r="AD387" i="31" s="1"/>
  <c r="AL390" i="31" s="1"/>
  <c r="AD384" i="31"/>
  <c r="AD389" i="31"/>
  <c r="AD391" i="31" s="1"/>
  <c r="S384" i="31"/>
  <c r="AF394" i="31"/>
  <c r="AL387" i="31" s="1"/>
  <c r="AH424" i="31"/>
  <c r="AH426" i="31" s="1"/>
  <c r="AJ423" i="31"/>
  <c r="AJ419" i="31"/>
  <c r="AJ427" i="31" s="1"/>
  <c r="AF424" i="31"/>
  <c r="AH423" i="31"/>
  <c r="AH425" i="31" s="1"/>
  <c r="AH419" i="31"/>
  <c r="AH427" i="31" s="1"/>
  <c r="AJ424" i="31"/>
  <c r="AJ426" i="31" s="1"/>
  <c r="AF423" i="31"/>
  <c r="AF425" i="31" s="1"/>
  <c r="Y459" i="31"/>
  <c r="AH458" i="31"/>
  <c r="AH383" i="31"/>
  <c r="AJ392" i="31"/>
  <c r="AJ394" i="31" s="1"/>
  <c r="Y393" i="31"/>
  <c r="AJ393" i="31"/>
  <c r="S400" i="31"/>
  <c r="S401" i="31"/>
  <c r="S402" i="31"/>
  <c r="W403" i="31"/>
  <c r="W409" i="31" s="1"/>
  <c r="S406" i="31"/>
  <c r="W407" i="31"/>
  <c r="AJ409" i="31"/>
  <c r="AH443" i="31"/>
  <c r="AH441" i="31"/>
  <c r="AD453" i="31"/>
  <c r="AD455" i="31" s="1"/>
  <c r="AL455" i="31" s="1"/>
  <c r="AD448" i="31"/>
  <c r="S459" i="31"/>
  <c r="S457" i="31"/>
  <c r="AA453" i="31"/>
  <c r="AJ475" i="31"/>
  <c r="AF479" i="31"/>
  <c r="H478" i="31"/>
  <c r="AD479" i="31"/>
  <c r="AJ479" i="31"/>
  <c r="S483" i="31"/>
  <c r="AA486" i="31" s="1"/>
  <c r="AL502" i="31"/>
  <c r="AF391" i="31"/>
  <c r="AF395" i="31" s="1"/>
  <c r="U411" i="31"/>
  <c r="U409" i="31"/>
  <c r="Y403" i="31"/>
  <c r="Y407" i="31"/>
  <c r="Y411" i="31" s="1"/>
  <c r="U408" i="31"/>
  <c r="S423" i="31"/>
  <c r="AA423" i="31" s="1"/>
  <c r="S416" i="31"/>
  <c r="AD426" i="31"/>
  <c r="AD439" i="31"/>
  <c r="AL439" i="31" s="1"/>
  <c r="S432" i="31"/>
  <c r="AJ443" i="31"/>
  <c r="AJ441" i="31"/>
  <c r="AD449" i="31"/>
  <c r="AD451" i="31" s="1"/>
  <c r="AL454" i="31" s="1"/>
  <c r="AD450" i="31"/>
  <c r="AH457" i="31"/>
  <c r="S485" i="31"/>
  <c r="S487" i="31" s="1"/>
  <c r="AA487" i="31" s="1"/>
  <c r="S482" i="31"/>
  <c r="AH387" i="31"/>
  <c r="AH391" i="31"/>
  <c r="U393" i="31"/>
  <c r="AF415" i="31"/>
  <c r="H414" i="31"/>
  <c r="AD415" i="31"/>
  <c r="AH415" i="31"/>
  <c r="AF427" i="31"/>
  <c r="S419" i="31"/>
  <c r="AA422" i="31" s="1"/>
  <c r="S422" i="31"/>
  <c r="AJ425" i="31"/>
  <c r="S438" i="31"/>
  <c r="S439" i="31" s="1"/>
  <c r="AA439" i="31" s="1"/>
  <c r="AD454" i="31"/>
  <c r="U475" i="31"/>
  <c r="AH475" i="31"/>
  <c r="AH473" i="31"/>
  <c r="AH479" i="31"/>
  <c r="AD490" i="31"/>
  <c r="Y419" i="31"/>
  <c r="Y425" i="31" s="1"/>
  <c r="Y423" i="31"/>
  <c r="Y427" i="31" s="1"/>
  <c r="U424" i="31"/>
  <c r="U425" i="31"/>
  <c r="W440" i="31"/>
  <c r="W441" i="31"/>
  <c r="AJ447" i="31"/>
  <c r="W455" i="31"/>
  <c r="Y456" i="31"/>
  <c r="Y458" i="31" s="1"/>
  <c r="U455" i="31"/>
  <c r="AA455" i="31" s="1"/>
  <c r="U451" i="31"/>
  <c r="AL451" i="31"/>
  <c r="U472" i="31"/>
  <c r="Y471" i="31"/>
  <c r="Y467" i="31"/>
  <c r="W471" i="31"/>
  <c r="AA471" i="31" s="1"/>
  <c r="W467" i="31"/>
  <c r="W473" i="31" s="1"/>
  <c r="W491" i="31"/>
  <c r="AH488" i="31"/>
  <c r="AH490" i="31" s="1"/>
  <c r="AJ487" i="31"/>
  <c r="AJ483" i="31"/>
  <c r="AF488" i="31"/>
  <c r="AH487" i="31"/>
  <c r="AH491" i="31" s="1"/>
  <c r="AH483" i="31"/>
  <c r="AF483" i="31"/>
  <c r="AF491" i="31" s="1"/>
  <c r="S496" i="31"/>
  <c r="S502" i="31"/>
  <c r="S503" i="31" s="1"/>
  <c r="AA503" i="31" s="1"/>
  <c r="W425" i="31"/>
  <c r="U435" i="31"/>
  <c r="U439" i="31"/>
  <c r="Y441" i="31"/>
  <c r="W451" i="31"/>
  <c r="Y455" i="31"/>
  <c r="AF457" i="31"/>
  <c r="AD463" i="31"/>
  <c r="AJ463" i="31"/>
  <c r="AF463" i="31"/>
  <c r="AF472" i="31"/>
  <c r="AH471" i="31"/>
  <c r="AH467" i="31"/>
  <c r="AF471" i="31"/>
  <c r="AF467" i="31"/>
  <c r="AF475" i="31" s="1"/>
  <c r="U467" i="31"/>
  <c r="W472" i="31"/>
  <c r="W474" i="31" s="1"/>
  <c r="AJ472" i="31"/>
  <c r="AJ474" i="31" s="1"/>
  <c r="AJ473" i="31"/>
  <c r="AD496" i="31"/>
  <c r="AD502" i="31"/>
  <c r="AD503" i="31" s="1"/>
  <c r="AL503" i="31" s="1"/>
  <c r="AJ456" i="31"/>
  <c r="AJ458" i="31" s="1"/>
  <c r="Y457" i="31"/>
  <c r="S464" i="31"/>
  <c r="S465" i="31"/>
  <c r="S467" i="31" s="1"/>
  <c r="AA470" i="31" s="1"/>
  <c r="S466" i="31"/>
  <c r="Y483" i="31"/>
  <c r="Y489" i="31" s="1"/>
  <c r="Y487" i="31"/>
  <c r="U488" i="31"/>
  <c r="U489" i="31"/>
  <c r="AF489" i="31"/>
  <c r="H494" i="31"/>
  <c r="AF495" i="31"/>
  <c r="AJ499" i="31"/>
  <c r="AJ507" i="31" s="1"/>
  <c r="AJ503" i="31"/>
  <c r="AJ505" i="31" s="1"/>
  <c r="W504" i="31"/>
  <c r="W506" i="31" s="1"/>
  <c r="AA499" i="31" s="1"/>
  <c r="AH504" i="31"/>
  <c r="W505" i="31"/>
  <c r="AH505" i="31"/>
  <c r="U473" i="31"/>
  <c r="W489" i="31"/>
  <c r="U499" i="31"/>
  <c r="U503" i="31"/>
  <c r="Y505" i="31"/>
  <c r="U19" i="30"/>
  <c r="Y24" i="30"/>
  <c r="Y26" i="30" s="1"/>
  <c r="AF43" i="30"/>
  <c r="AD42" i="30"/>
  <c r="AD66" i="30"/>
  <c r="S32" i="30"/>
  <c r="Y75" i="30"/>
  <c r="AF95" i="30"/>
  <c r="H94" i="30"/>
  <c r="AD95" i="30"/>
  <c r="AJ95" i="30"/>
  <c r="AD134" i="30"/>
  <c r="AD133" i="30"/>
  <c r="AD135" i="30" s="1"/>
  <c r="AL135" i="30" s="1"/>
  <c r="AF138" i="30"/>
  <c r="W170" i="30"/>
  <c r="AA160" i="30"/>
  <c r="AF203" i="30"/>
  <c r="AH203" i="30"/>
  <c r="AH201" i="30"/>
  <c r="AF249" i="30"/>
  <c r="AF251" i="30"/>
  <c r="AF24" i="30"/>
  <c r="AH23" i="30"/>
  <c r="AH19" i="30"/>
  <c r="AF23" i="30"/>
  <c r="AF19" i="30"/>
  <c r="AF27" i="30" s="1"/>
  <c r="AJ58" i="30"/>
  <c r="AL48" i="30"/>
  <c r="AL49" i="30"/>
  <c r="P46" i="30" s="1"/>
  <c r="AD86" i="30"/>
  <c r="AD82" i="30"/>
  <c r="AD81" i="30"/>
  <c r="AD83" i="30" s="1"/>
  <c r="AD80" i="30"/>
  <c r="AD85" i="30"/>
  <c r="AD87" i="30" s="1"/>
  <c r="AH104" i="30"/>
  <c r="AH106" i="30" s="1"/>
  <c r="AJ103" i="30"/>
  <c r="AJ99" i="30"/>
  <c r="AF104" i="30"/>
  <c r="AH103" i="30"/>
  <c r="AH99" i="30"/>
  <c r="AH105" i="30" s="1"/>
  <c r="AF103" i="30"/>
  <c r="AF99" i="30"/>
  <c r="Y105" i="30"/>
  <c r="AA161" i="30"/>
  <c r="N158" i="30" s="1"/>
  <c r="AA163" i="30"/>
  <c r="AL176" i="30"/>
  <c r="AL177" i="30" s="1"/>
  <c r="P174" i="30" s="1"/>
  <c r="AF186" i="30"/>
  <c r="AL179" i="30" s="1"/>
  <c r="U216" i="30"/>
  <c r="Y215" i="30"/>
  <c r="Y211" i="30"/>
  <c r="W215" i="30"/>
  <c r="AA215" i="30" s="1"/>
  <c r="W211" i="30"/>
  <c r="W219" i="30" s="1"/>
  <c r="Y216" i="30"/>
  <c r="Y218" i="30" s="1"/>
  <c r="U215" i="30"/>
  <c r="U211" i="30"/>
  <c r="U217" i="30" s="1"/>
  <c r="W216" i="30"/>
  <c r="W218" i="30" s="1"/>
  <c r="AD15" i="30"/>
  <c r="AJ15" i="30"/>
  <c r="AF15" i="30"/>
  <c r="U27" i="30"/>
  <c r="AJ23" i="30"/>
  <c r="AJ123" i="30"/>
  <c r="AJ121" i="30"/>
  <c r="AH139" i="30"/>
  <c r="AD130" i="30"/>
  <c r="AH15" i="30"/>
  <c r="AF31" i="30"/>
  <c r="H30" i="30"/>
  <c r="AD31" i="30"/>
  <c r="AH31" i="30"/>
  <c r="U43" i="30"/>
  <c r="S33" i="30"/>
  <c r="S35" i="30" s="1"/>
  <c r="AA38" i="30" s="1"/>
  <c r="AJ59" i="30"/>
  <c r="AJ57" i="30"/>
  <c r="AD58" i="30"/>
  <c r="AL51" i="30" s="1"/>
  <c r="AF59" i="30"/>
  <c r="AD64" i="30"/>
  <c r="AD65" i="30"/>
  <c r="AH75" i="30"/>
  <c r="AH73" i="30"/>
  <c r="U88" i="30"/>
  <c r="Y87" i="30"/>
  <c r="Y83" i="30"/>
  <c r="Y91" i="30" s="1"/>
  <c r="W87" i="30"/>
  <c r="W83" i="30"/>
  <c r="W91" i="30" s="1"/>
  <c r="Y88" i="30"/>
  <c r="Y90" i="30" s="1"/>
  <c r="U87" i="30"/>
  <c r="AA87" i="30" s="1"/>
  <c r="U83" i="30"/>
  <c r="U91" i="30" s="1"/>
  <c r="W89" i="30"/>
  <c r="U107" i="30"/>
  <c r="AH107" i="30"/>
  <c r="S119" i="30"/>
  <c r="AA119" i="30" s="1"/>
  <c r="S112" i="30"/>
  <c r="S113" i="30"/>
  <c r="S115" i="30" s="1"/>
  <c r="AF123" i="30"/>
  <c r="AF121" i="30"/>
  <c r="W155" i="30"/>
  <c r="AJ155" i="30"/>
  <c r="AF152" i="30"/>
  <c r="AH151" i="30"/>
  <c r="AH147" i="30"/>
  <c r="AH155" i="30" s="1"/>
  <c r="AJ147" i="30"/>
  <c r="AJ153" i="30" s="1"/>
  <c r="AJ151" i="30"/>
  <c r="AF147" i="30"/>
  <c r="AF155" i="30" s="1"/>
  <c r="AJ152" i="30"/>
  <c r="AJ154" i="30" s="1"/>
  <c r="AF151" i="30"/>
  <c r="S154" i="30"/>
  <c r="S181" i="30"/>
  <c r="S183" i="30" s="1"/>
  <c r="AA183" i="30" s="1"/>
  <c r="S178" i="30"/>
  <c r="S177" i="30"/>
  <c r="S182" i="30"/>
  <c r="S176" i="30"/>
  <c r="AH187" i="30"/>
  <c r="AH185" i="30"/>
  <c r="AH235" i="30"/>
  <c r="S375" i="30"/>
  <c r="AA375" i="30" s="1"/>
  <c r="AJ24" i="30"/>
  <c r="AJ26" i="30" s="1"/>
  <c r="AD53" i="30"/>
  <c r="AD54" i="30"/>
  <c r="AD50" i="30"/>
  <c r="AD49" i="30"/>
  <c r="AD48" i="30"/>
  <c r="AJ91" i="30"/>
  <c r="AJ89" i="30"/>
  <c r="AD195" i="30"/>
  <c r="AL198" i="30" s="1"/>
  <c r="AF202" i="30"/>
  <c r="U24" i="30"/>
  <c r="Y23" i="30"/>
  <c r="Y27" i="30" s="1"/>
  <c r="Y19" i="30"/>
  <c r="Y25" i="30" s="1"/>
  <c r="W23" i="30"/>
  <c r="AA23" i="30" s="1"/>
  <c r="W19" i="30"/>
  <c r="AJ19" i="30"/>
  <c r="AH24" i="30"/>
  <c r="AH26" i="30" s="1"/>
  <c r="W43" i="30"/>
  <c r="AH43" i="30"/>
  <c r="AH40" i="30"/>
  <c r="AH42" i="30" s="1"/>
  <c r="AJ39" i="30"/>
  <c r="AJ35" i="30"/>
  <c r="AJ43" i="30" s="1"/>
  <c r="AF40" i="30"/>
  <c r="AH39" i="30"/>
  <c r="AH35" i="30"/>
  <c r="AH41" i="30" s="1"/>
  <c r="S38" i="30"/>
  <c r="S39" i="30" s="1"/>
  <c r="AA39" i="30" s="1"/>
  <c r="AF39" i="30"/>
  <c r="AF41" i="30" s="1"/>
  <c r="Y41" i="30"/>
  <c r="S55" i="30"/>
  <c r="AA55" i="30" s="1"/>
  <c r="S48" i="30"/>
  <c r="S49" i="30"/>
  <c r="S51" i="30" s="1"/>
  <c r="AD70" i="30"/>
  <c r="AD71" i="30" s="1"/>
  <c r="AL71" i="30" s="1"/>
  <c r="AF90" i="30"/>
  <c r="S103" i="30"/>
  <c r="AA103" i="30" s="1"/>
  <c r="W106" i="30"/>
  <c r="AA96" i="30"/>
  <c r="AA97" i="30" s="1"/>
  <c r="N94" i="30" s="1"/>
  <c r="AA99" i="30"/>
  <c r="AJ104" i="30"/>
  <c r="AJ106" i="30" s="1"/>
  <c r="U123" i="30"/>
  <c r="AJ122" i="30"/>
  <c r="AL115" i="30" s="1"/>
  <c r="AL112" i="30"/>
  <c r="AL113" i="30" s="1"/>
  <c r="P110" i="30" s="1"/>
  <c r="AD128" i="30"/>
  <c r="AD129" i="30"/>
  <c r="AD131" i="30" s="1"/>
  <c r="U138" i="30"/>
  <c r="U171" i="30"/>
  <c r="U169" i="30"/>
  <c r="AD197" i="30"/>
  <c r="AD199" i="30" s="1"/>
  <c r="AL199" i="30" s="1"/>
  <c r="AD192" i="30"/>
  <c r="AD194" i="30"/>
  <c r="AD198" i="30"/>
  <c r="S245" i="30"/>
  <c r="S246" i="30"/>
  <c r="S242" i="30"/>
  <c r="S240" i="30"/>
  <c r="S241" i="30"/>
  <c r="S243" i="30" s="1"/>
  <c r="AA246" i="30" s="1"/>
  <c r="AA263" i="30"/>
  <c r="AD304" i="30"/>
  <c r="AD306" i="30"/>
  <c r="AD310" i="30"/>
  <c r="AD309" i="30"/>
  <c r="AD305" i="30"/>
  <c r="W72" i="30"/>
  <c r="W74" i="30" s="1"/>
  <c r="AH79" i="30"/>
  <c r="AJ88" i="30"/>
  <c r="AJ90" i="30" s="1"/>
  <c r="S96" i="30"/>
  <c r="S97" i="30"/>
  <c r="S98" i="30"/>
  <c r="S102" i="30"/>
  <c r="AD106" i="30"/>
  <c r="AD112" i="30"/>
  <c r="AD113" i="30"/>
  <c r="AD115" i="30" s="1"/>
  <c r="AL118" i="30" s="1"/>
  <c r="AD114" i="30"/>
  <c r="AD118" i="30"/>
  <c r="AD119" i="30" s="1"/>
  <c r="AL119" i="30" s="1"/>
  <c r="U121" i="30"/>
  <c r="Y135" i="30"/>
  <c r="Y137" i="30" s="1"/>
  <c r="W136" i="30"/>
  <c r="W138" i="30" s="1"/>
  <c r="AF159" i="30"/>
  <c r="H158" i="30"/>
  <c r="S167" i="30"/>
  <c r="AA167" i="30" s="1"/>
  <c r="W171" i="30"/>
  <c r="AH168" i="30"/>
  <c r="AH170" i="30" s="1"/>
  <c r="AJ167" i="30"/>
  <c r="AJ163" i="30"/>
  <c r="AJ169" i="30" s="1"/>
  <c r="AF168" i="30"/>
  <c r="AH163" i="30"/>
  <c r="S166" i="30"/>
  <c r="AD183" i="30"/>
  <c r="AL183" i="30" s="1"/>
  <c r="AJ187" i="30"/>
  <c r="AJ185" i="30"/>
  <c r="W203" i="30"/>
  <c r="W201" i="30"/>
  <c r="W199" i="30"/>
  <c r="W195" i="30"/>
  <c r="Y200" i="30"/>
  <c r="Y202" i="30" s="1"/>
  <c r="U199" i="30"/>
  <c r="U203" i="30" s="1"/>
  <c r="U195" i="30"/>
  <c r="U201" i="30" s="1"/>
  <c r="W200" i="30"/>
  <c r="W202" i="30" s="1"/>
  <c r="Y219" i="30"/>
  <c r="AF218" i="30"/>
  <c r="S231" i="30"/>
  <c r="AA231" i="30" s="1"/>
  <c r="AA225" i="30"/>
  <c r="N222" i="30" s="1"/>
  <c r="W234" i="30"/>
  <c r="AA224" i="30"/>
  <c r="AA227" i="30"/>
  <c r="AD247" i="30"/>
  <c r="AL247" i="30" s="1"/>
  <c r="AJ250" i="30"/>
  <c r="AL240" i="30"/>
  <c r="AL241" i="30"/>
  <c r="P238" i="30" s="1"/>
  <c r="S256" i="30"/>
  <c r="S258" i="30"/>
  <c r="S257" i="30"/>
  <c r="S259" i="30" s="1"/>
  <c r="AA262" i="30" s="1"/>
  <c r="AL255" i="30"/>
  <c r="AF267" i="30"/>
  <c r="AF265" i="30"/>
  <c r="AH267" i="30"/>
  <c r="Y315" i="30"/>
  <c r="S16" i="30"/>
  <c r="S17" i="30"/>
  <c r="S18" i="30"/>
  <c r="AD26" i="30"/>
  <c r="U41" i="30"/>
  <c r="W56" i="30"/>
  <c r="W57" i="30"/>
  <c r="AH57" i="30"/>
  <c r="AH63" i="30"/>
  <c r="U67" i="30"/>
  <c r="U71" i="30"/>
  <c r="AA71" i="30" s="1"/>
  <c r="Y72" i="30"/>
  <c r="Y74" i="30" s="1"/>
  <c r="AA67" i="30" s="1"/>
  <c r="AJ72" i="30"/>
  <c r="Y73" i="30"/>
  <c r="AJ73" i="30"/>
  <c r="AJ79" i="30"/>
  <c r="S80" i="30"/>
  <c r="S81" i="30"/>
  <c r="S82" i="30"/>
  <c r="AF83" i="30"/>
  <c r="AF91" i="30" s="1"/>
  <c r="AF87" i="30"/>
  <c r="AD90" i="30"/>
  <c r="U105" i="30"/>
  <c r="W120" i="30"/>
  <c r="W121" i="30"/>
  <c r="AH121" i="30"/>
  <c r="AH127" i="30"/>
  <c r="U131" i="30"/>
  <c r="U139" i="30" s="1"/>
  <c r="Y136" i="30"/>
  <c r="Y138" i="30" s="1"/>
  <c r="AJ136" i="30"/>
  <c r="AJ138" i="30" s="1"/>
  <c r="U155" i="30"/>
  <c r="U147" i="30"/>
  <c r="AA150" i="30" s="1"/>
  <c r="S149" i="30"/>
  <c r="S151" i="30" s="1"/>
  <c r="AA151" i="30" s="1"/>
  <c r="AA149" i="30"/>
  <c r="W151" i="30"/>
  <c r="AH153" i="30"/>
  <c r="AD159" i="30"/>
  <c r="AH171" i="30"/>
  <c r="AH169" i="30"/>
  <c r="S161" i="30"/>
  <c r="S163" i="30" s="1"/>
  <c r="AA166" i="30" s="1"/>
  <c r="S162" i="30"/>
  <c r="AJ168" i="30"/>
  <c r="AJ170" i="30" s="1"/>
  <c r="AD176" i="30"/>
  <c r="Y199" i="30"/>
  <c r="U200" i="30"/>
  <c r="AD214" i="30"/>
  <c r="AD210" i="30"/>
  <c r="AD209" i="30"/>
  <c r="AD208" i="30"/>
  <c r="AD213" i="30"/>
  <c r="AD215" i="30" s="1"/>
  <c r="AL215" i="30" s="1"/>
  <c r="AJ219" i="30"/>
  <c r="AJ217" i="30"/>
  <c r="AH232" i="30"/>
  <c r="AH234" i="30" s="1"/>
  <c r="AJ231" i="30"/>
  <c r="AJ227" i="30"/>
  <c r="AF232" i="30"/>
  <c r="AH231" i="30"/>
  <c r="AH227" i="30"/>
  <c r="AH233" i="30" s="1"/>
  <c r="AF231" i="30"/>
  <c r="AF227" i="30"/>
  <c r="Y233" i="30"/>
  <c r="Y283" i="30"/>
  <c r="Y281" i="30"/>
  <c r="AL341" i="30"/>
  <c r="S389" i="30"/>
  <c r="S386" i="30"/>
  <c r="S384" i="30"/>
  <c r="S390" i="30"/>
  <c r="S385" i="30"/>
  <c r="S387" i="30" s="1"/>
  <c r="AJ411" i="30"/>
  <c r="U25" i="30"/>
  <c r="W41" i="30"/>
  <c r="U51" i="30"/>
  <c r="U59" i="30" s="1"/>
  <c r="U55" i="30"/>
  <c r="Y57" i="30"/>
  <c r="S64" i="30"/>
  <c r="S65" i="30"/>
  <c r="S67" i="30" s="1"/>
  <c r="S66" i="30"/>
  <c r="W67" i="30"/>
  <c r="W73" i="30" s="1"/>
  <c r="AF67" i="30"/>
  <c r="AH83" i="30"/>
  <c r="AH87" i="30"/>
  <c r="W105" i="30"/>
  <c r="U115" i="30"/>
  <c r="U119" i="30"/>
  <c r="Y121" i="30"/>
  <c r="S128" i="30"/>
  <c r="S129" i="30"/>
  <c r="S131" i="30" s="1"/>
  <c r="S130" i="30"/>
  <c r="W131" i="30"/>
  <c r="AF131" i="30"/>
  <c r="AF139" i="30" s="1"/>
  <c r="AH137" i="30"/>
  <c r="AD150" i="30"/>
  <c r="AD146" i="30"/>
  <c r="AD145" i="30"/>
  <c r="AD147" i="30" s="1"/>
  <c r="AL150" i="30" s="1"/>
  <c r="AD144" i="30"/>
  <c r="U152" i="30"/>
  <c r="Y151" i="30"/>
  <c r="Y147" i="30"/>
  <c r="W147" i="30"/>
  <c r="AD149" i="30"/>
  <c r="AD151" i="30" s="1"/>
  <c r="W153" i="30"/>
  <c r="AD154" i="30"/>
  <c r="AH159" i="30"/>
  <c r="S160" i="30"/>
  <c r="AF167" i="30"/>
  <c r="AF171" i="30" s="1"/>
  <c r="W187" i="30"/>
  <c r="AD182" i="30"/>
  <c r="U185" i="30"/>
  <c r="Y195" i="30"/>
  <c r="Y203" i="30" s="1"/>
  <c r="S199" i="30"/>
  <c r="U219" i="30"/>
  <c r="AF223" i="30"/>
  <c r="H222" i="30"/>
  <c r="AD223" i="30"/>
  <c r="AJ223" i="30"/>
  <c r="AJ249" i="30"/>
  <c r="AJ251" i="30"/>
  <c r="AL243" i="30"/>
  <c r="W267" i="30"/>
  <c r="AL256" i="30"/>
  <c r="AD273" i="30"/>
  <c r="AD274" i="30"/>
  <c r="AD272" i="30"/>
  <c r="AA279" i="30"/>
  <c r="AD277" i="30"/>
  <c r="AD279" i="30" s="1"/>
  <c r="AD278" i="30"/>
  <c r="AJ299" i="30"/>
  <c r="AJ297" i="30"/>
  <c r="AF303" i="30"/>
  <c r="H302" i="30"/>
  <c r="AJ303" i="30"/>
  <c r="AH303" i="30"/>
  <c r="U315" i="30"/>
  <c r="U313" i="30"/>
  <c r="U347" i="30"/>
  <c r="AH207" i="30"/>
  <c r="AJ216" i="30"/>
  <c r="AJ218" i="30" s="1"/>
  <c r="Y217" i="30"/>
  <c r="S224" i="30"/>
  <c r="S225" i="30"/>
  <c r="S227" i="30" s="1"/>
  <c r="AA230" i="30" s="1"/>
  <c r="S226" i="30"/>
  <c r="S230" i="30"/>
  <c r="AD234" i="30"/>
  <c r="AD240" i="30"/>
  <c r="AD241" i="30"/>
  <c r="AD243" i="30" s="1"/>
  <c r="AL246" i="30" s="1"/>
  <c r="AD242" i="30"/>
  <c r="AD246" i="30"/>
  <c r="U249" i="30"/>
  <c r="Y267" i="30"/>
  <c r="AD262" i="30"/>
  <c r="AD263" i="30" s="1"/>
  <c r="AL263" i="30" s="1"/>
  <c r="AF266" i="30"/>
  <c r="AL259" i="30" s="1"/>
  <c r="AF279" i="30"/>
  <c r="AF275" i="30"/>
  <c r="AF283" i="30" s="1"/>
  <c r="AH280" i="30"/>
  <c r="AH282" i="30" s="1"/>
  <c r="AJ279" i="30"/>
  <c r="AJ275" i="30"/>
  <c r="AH275" i="30"/>
  <c r="S288" i="30"/>
  <c r="AD298" i="30"/>
  <c r="AH313" i="30"/>
  <c r="AA304" i="30"/>
  <c r="AL416" i="30"/>
  <c r="AL417" i="30" s="1"/>
  <c r="P414" i="30" s="1"/>
  <c r="AH426" i="30"/>
  <c r="W184" i="30"/>
  <c r="W185" i="30"/>
  <c r="AH191" i="30"/>
  <c r="AJ200" i="30"/>
  <c r="AJ202" i="30" s="1"/>
  <c r="AL195" i="30" s="1"/>
  <c r="Y201" i="30"/>
  <c r="AJ201" i="30"/>
  <c r="AJ207" i="30"/>
  <c r="S208" i="30"/>
  <c r="S209" i="30"/>
  <c r="S211" i="30" s="1"/>
  <c r="AA214" i="30" s="1"/>
  <c r="S210" i="30"/>
  <c r="AF211" i="30"/>
  <c r="AF219" i="30" s="1"/>
  <c r="AF215" i="30"/>
  <c r="AD218" i="30"/>
  <c r="AL211" i="30" s="1"/>
  <c r="U233" i="30"/>
  <c r="W251" i="30"/>
  <c r="W248" i="30"/>
  <c r="W249" i="30"/>
  <c r="AJ267" i="30"/>
  <c r="AJ265" i="30"/>
  <c r="AD257" i="30"/>
  <c r="AD258" i="30"/>
  <c r="AA275" i="30"/>
  <c r="AF280" i="30"/>
  <c r="AF281" i="30"/>
  <c r="AD294" i="30"/>
  <c r="AD290" i="30"/>
  <c r="AD289" i="30"/>
  <c r="AD288" i="30"/>
  <c r="AD293" i="30"/>
  <c r="AD295" i="30" s="1"/>
  <c r="AL295" i="30" s="1"/>
  <c r="AF299" i="30"/>
  <c r="AF297" i="30"/>
  <c r="S289" i="30"/>
  <c r="S291" i="30" s="1"/>
  <c r="AA294" i="30" s="1"/>
  <c r="U296" i="30"/>
  <c r="Y295" i="30"/>
  <c r="Y291" i="30"/>
  <c r="Y297" i="30" s="1"/>
  <c r="Y296" i="30"/>
  <c r="Y298" i="30" s="1"/>
  <c r="U295" i="30"/>
  <c r="U299" i="30" s="1"/>
  <c r="U291" i="30"/>
  <c r="S293" i="30"/>
  <c r="S295" i="30" s="1"/>
  <c r="AA295" i="30" s="1"/>
  <c r="AH312" i="30"/>
  <c r="AH314" i="30" s="1"/>
  <c r="AL307" i="30" s="1"/>
  <c r="AJ311" i="30"/>
  <c r="AJ307" i="30"/>
  <c r="AF311" i="30"/>
  <c r="AF307" i="30"/>
  <c r="AH311" i="30"/>
  <c r="U314" i="30"/>
  <c r="AA307" i="30" s="1"/>
  <c r="S327" i="30"/>
  <c r="AA327" i="30" s="1"/>
  <c r="S320" i="30"/>
  <c r="S321" i="30"/>
  <c r="S323" i="30" s="1"/>
  <c r="AF331" i="30"/>
  <c r="AF329" i="30"/>
  <c r="AD330" i="30"/>
  <c r="AD343" i="30"/>
  <c r="AL343" i="30" s="1"/>
  <c r="AH347" i="30"/>
  <c r="AD338" i="30"/>
  <c r="AD339" i="30" s="1"/>
  <c r="S359" i="30"/>
  <c r="U153" i="30"/>
  <c r="W169" i="30"/>
  <c r="U179" i="30"/>
  <c r="U187" i="30" s="1"/>
  <c r="U183" i="30"/>
  <c r="Y185" i="30"/>
  <c r="S192" i="30"/>
  <c r="S193" i="30"/>
  <c r="S195" i="30" s="1"/>
  <c r="AA198" i="30" s="1"/>
  <c r="S194" i="30"/>
  <c r="AF195" i="30"/>
  <c r="AF201" i="30" s="1"/>
  <c r="AH211" i="30"/>
  <c r="AH215" i="30"/>
  <c r="W233" i="30"/>
  <c r="AH251" i="30"/>
  <c r="U243" i="30"/>
  <c r="U251" i="30" s="1"/>
  <c r="U247" i="30"/>
  <c r="AD256" i="30"/>
  <c r="Y264" i="30"/>
  <c r="Y266" i="30" s="1"/>
  <c r="U263" i="30"/>
  <c r="U259" i="30"/>
  <c r="W263" i="30"/>
  <c r="W265" i="30" s="1"/>
  <c r="W264" i="30"/>
  <c r="AH283" i="30"/>
  <c r="AH281" i="30"/>
  <c r="AJ280" i="30"/>
  <c r="AJ282" i="30" s="1"/>
  <c r="AF298" i="30"/>
  <c r="W295" i="30"/>
  <c r="S311" i="30"/>
  <c r="AA311" i="30" s="1"/>
  <c r="AA305" i="30"/>
  <c r="N302" i="30" s="1"/>
  <c r="AH307" i="30"/>
  <c r="AH315" i="30" s="1"/>
  <c r="Y313" i="30"/>
  <c r="AD327" i="30"/>
  <c r="U331" i="30"/>
  <c r="S326" i="30"/>
  <c r="S343" i="30"/>
  <c r="W363" i="30"/>
  <c r="S453" i="30"/>
  <c r="S455" i="30" s="1"/>
  <c r="AA455" i="30" s="1"/>
  <c r="S448" i="30"/>
  <c r="S450" i="30"/>
  <c r="S449" i="30"/>
  <c r="S451" i="30" s="1"/>
  <c r="AA454" i="30" s="1"/>
  <c r="S454" i="30"/>
  <c r="W280" i="30"/>
  <c r="W282" i="30" s="1"/>
  <c r="AH287" i="30"/>
  <c r="AJ296" i="30"/>
  <c r="AJ298" i="30" s="1"/>
  <c r="S304" i="30"/>
  <c r="S305" i="30"/>
  <c r="S306" i="30"/>
  <c r="S310" i="30"/>
  <c r="AD320" i="30"/>
  <c r="AD321" i="30"/>
  <c r="AD322" i="30"/>
  <c r="AD326" i="30"/>
  <c r="W344" i="30"/>
  <c r="W346" i="30" s="1"/>
  <c r="AA339" i="30" s="1"/>
  <c r="W345" i="30"/>
  <c r="AH345" i="30"/>
  <c r="AD358" i="30"/>
  <c r="AD354" i="30"/>
  <c r="AD353" i="30"/>
  <c r="AD355" i="30" s="1"/>
  <c r="AL358" i="30" s="1"/>
  <c r="AD352" i="30"/>
  <c r="S353" i="30"/>
  <c r="S355" i="30" s="1"/>
  <c r="U360" i="30"/>
  <c r="Y359" i="30"/>
  <c r="Y355" i="30"/>
  <c r="W355" i="30"/>
  <c r="AD357" i="30"/>
  <c r="AD359" i="30" s="1"/>
  <c r="W361" i="30"/>
  <c r="W378" i="30"/>
  <c r="AA368" i="30"/>
  <c r="AA369" i="30" s="1"/>
  <c r="N366" i="30" s="1"/>
  <c r="AA371" i="30"/>
  <c r="AA405" i="30"/>
  <c r="W423" i="30"/>
  <c r="W419" i="30"/>
  <c r="W425" i="30" s="1"/>
  <c r="Y424" i="30"/>
  <c r="Y426" i="30" s="1"/>
  <c r="U423" i="30"/>
  <c r="U427" i="30" s="1"/>
  <c r="U419" i="30"/>
  <c r="Y419" i="30"/>
  <c r="Y425" i="30" s="1"/>
  <c r="Y423" i="30"/>
  <c r="W424" i="30"/>
  <c r="W426" i="30" s="1"/>
  <c r="U424" i="30"/>
  <c r="AH507" i="30"/>
  <c r="AJ323" i="30"/>
  <c r="AJ331" i="30" s="1"/>
  <c r="AJ327" i="30"/>
  <c r="W328" i="30"/>
  <c r="AH328" i="30"/>
  <c r="W329" i="30"/>
  <c r="AH329" i="30"/>
  <c r="AH335" i="30"/>
  <c r="U339" i="30"/>
  <c r="U345" i="30" s="1"/>
  <c r="U343" i="30"/>
  <c r="Y344" i="30"/>
  <c r="Y346" i="30" s="1"/>
  <c r="AJ344" i="30"/>
  <c r="Y345" i="30"/>
  <c r="AJ345" i="30"/>
  <c r="AF351" i="30"/>
  <c r="Y363" i="30"/>
  <c r="AJ363" i="30"/>
  <c r="AJ361" i="30"/>
  <c r="AF360" i="30"/>
  <c r="AH359" i="30"/>
  <c r="AH355" i="30"/>
  <c r="S358" i="30"/>
  <c r="AH360" i="30"/>
  <c r="AH362" i="30" s="1"/>
  <c r="Y361" i="30"/>
  <c r="AF367" i="30"/>
  <c r="H366" i="30"/>
  <c r="AD367" i="30"/>
  <c r="AJ367" i="30"/>
  <c r="AH376" i="30"/>
  <c r="AH378" i="30" s="1"/>
  <c r="AJ375" i="30"/>
  <c r="AJ371" i="30"/>
  <c r="AF376" i="30"/>
  <c r="AH375" i="30"/>
  <c r="AH371" i="30"/>
  <c r="AH379" i="30" s="1"/>
  <c r="AF375" i="30"/>
  <c r="AF371" i="30"/>
  <c r="Y377" i="30"/>
  <c r="Y395" i="30"/>
  <c r="U392" i="30"/>
  <c r="Y391" i="30"/>
  <c r="Y387" i="30"/>
  <c r="Y392" i="30"/>
  <c r="Y394" i="30" s="1"/>
  <c r="W391" i="30"/>
  <c r="U387" i="30"/>
  <c r="W392" i="30"/>
  <c r="W394" i="30" s="1"/>
  <c r="U391" i="30"/>
  <c r="W387" i="30"/>
  <c r="W395" i="30" s="1"/>
  <c r="AA401" i="30"/>
  <c r="N398" i="30" s="1"/>
  <c r="U409" i="30"/>
  <c r="W427" i="30"/>
  <c r="Y265" i="30"/>
  <c r="S272" i="30"/>
  <c r="S273" i="30"/>
  <c r="S274" i="30"/>
  <c r="W275" i="30"/>
  <c r="W283" i="30" s="1"/>
  <c r="AH291" i="30"/>
  <c r="AH295" i="30"/>
  <c r="U297" i="30"/>
  <c r="W313" i="30"/>
  <c r="U323" i="30"/>
  <c r="U329" i="30" s="1"/>
  <c r="U327" i="30"/>
  <c r="Y329" i="30"/>
  <c r="S336" i="30"/>
  <c r="S337" i="30"/>
  <c r="S339" i="30" s="1"/>
  <c r="S338" i="30"/>
  <c r="W339" i="30"/>
  <c r="W347" i="30" s="1"/>
  <c r="AF339" i="30"/>
  <c r="AH351" i="30"/>
  <c r="S352" i="30"/>
  <c r="U359" i="30"/>
  <c r="U363" i="30" s="1"/>
  <c r="AF359" i="30"/>
  <c r="AF361" i="30" s="1"/>
  <c r="W360" i="30"/>
  <c r="W362" i="30" s="1"/>
  <c r="AJ360" i="30"/>
  <c r="AJ362" i="30" s="1"/>
  <c r="AD362" i="30"/>
  <c r="AD391" i="30"/>
  <c r="W459" i="30"/>
  <c r="W457" i="30"/>
  <c r="AD469" i="30"/>
  <c r="AD471" i="30" s="1"/>
  <c r="AL471" i="30" s="1"/>
  <c r="AD464" i="30"/>
  <c r="AD466" i="30"/>
  <c r="AD465" i="30"/>
  <c r="AD467" i="30" s="1"/>
  <c r="W475" i="30"/>
  <c r="AD470" i="30"/>
  <c r="S368" i="30"/>
  <c r="S369" i="30"/>
  <c r="S370" i="30"/>
  <c r="S374" i="30"/>
  <c r="AF392" i="30"/>
  <c r="AH391" i="30"/>
  <c r="AH387" i="30"/>
  <c r="AH393" i="30" s="1"/>
  <c r="AH392" i="30"/>
  <c r="AH394" i="30" s="1"/>
  <c r="Y393" i="30"/>
  <c r="AF403" i="30"/>
  <c r="U411" i="30"/>
  <c r="AJ427" i="30"/>
  <c r="AD418" i="30"/>
  <c r="U425" i="30"/>
  <c r="AH447" i="30"/>
  <c r="AF447" i="30"/>
  <c r="H446" i="30"/>
  <c r="AD447" i="30"/>
  <c r="AJ447" i="30"/>
  <c r="U377" i="30"/>
  <c r="AF391" i="30"/>
  <c r="AJ392" i="30"/>
  <c r="AJ394" i="30" s="1"/>
  <c r="AF399" i="30"/>
  <c r="H398" i="30"/>
  <c r="S407" i="30"/>
  <c r="AA407" i="30" s="1"/>
  <c r="AH408" i="30"/>
  <c r="AH410" i="30" s="1"/>
  <c r="AJ407" i="30"/>
  <c r="AJ403" i="30"/>
  <c r="AJ409" i="30" s="1"/>
  <c r="AH403" i="30"/>
  <c r="AH411" i="30" s="1"/>
  <c r="S406" i="30"/>
  <c r="AD423" i="30"/>
  <c r="AL423" i="30" s="1"/>
  <c r="AD416" i="30"/>
  <c r="AL419" i="30"/>
  <c r="U440" i="30"/>
  <c r="Y439" i="30"/>
  <c r="Y435" i="30"/>
  <c r="Y443" i="30" s="1"/>
  <c r="W439" i="30"/>
  <c r="AA439" i="30" s="1"/>
  <c r="W435" i="30"/>
  <c r="AJ435" i="30"/>
  <c r="U488" i="30"/>
  <c r="Y487" i="30"/>
  <c r="Y483" i="30"/>
  <c r="Y489" i="30" s="1"/>
  <c r="W487" i="30"/>
  <c r="W483" i="30"/>
  <c r="W491" i="30" s="1"/>
  <c r="U487" i="30"/>
  <c r="U489" i="30" s="1"/>
  <c r="Y488" i="30"/>
  <c r="Y490" i="30" s="1"/>
  <c r="W488" i="30"/>
  <c r="W490" i="30" s="1"/>
  <c r="U483" i="30"/>
  <c r="U361" i="30"/>
  <c r="W377" i="30"/>
  <c r="AD390" i="30"/>
  <c r="AD386" i="30"/>
  <c r="AD385" i="30"/>
  <c r="AD387" i="30" s="1"/>
  <c r="AL390" i="30" s="1"/>
  <c r="AD384" i="30"/>
  <c r="AJ383" i="30"/>
  <c r="U395" i="30"/>
  <c r="AF395" i="30"/>
  <c r="AF387" i="30"/>
  <c r="AF393" i="30" s="1"/>
  <c r="AJ391" i="30"/>
  <c r="AJ395" i="30" s="1"/>
  <c r="AD399" i="30"/>
  <c r="Y411" i="30"/>
  <c r="S401" i="30"/>
  <c r="S403" i="30" s="1"/>
  <c r="AA406" i="30" s="1"/>
  <c r="S402" i="30"/>
  <c r="AF408" i="30"/>
  <c r="Y409" i="30"/>
  <c r="AD417" i="30"/>
  <c r="AD419" i="30" s="1"/>
  <c r="AL422" i="30" s="1"/>
  <c r="AF425" i="30"/>
  <c r="AD431" i="30"/>
  <c r="AJ431" i="30"/>
  <c r="AF431" i="30"/>
  <c r="AF440" i="30"/>
  <c r="AH439" i="30"/>
  <c r="AH443" i="30" s="1"/>
  <c r="AH435" i="30"/>
  <c r="AH441" i="30" s="1"/>
  <c r="AF439" i="30"/>
  <c r="AF435" i="30"/>
  <c r="AF443" i="30" s="1"/>
  <c r="U435" i="30"/>
  <c r="U441" i="30" s="1"/>
  <c r="W440" i="30"/>
  <c r="W442" i="30" s="1"/>
  <c r="AJ440" i="30"/>
  <c r="AJ442" i="30" s="1"/>
  <c r="U457" i="30"/>
  <c r="AF459" i="30"/>
  <c r="AF457" i="30"/>
  <c r="AH475" i="30"/>
  <c r="Y491" i="30"/>
  <c r="S506" i="30"/>
  <c r="W471" i="30"/>
  <c r="W467" i="30"/>
  <c r="Y472" i="30"/>
  <c r="Y474" i="30" s="1"/>
  <c r="U471" i="30"/>
  <c r="AA471" i="30" s="1"/>
  <c r="U467" i="30"/>
  <c r="W473" i="30"/>
  <c r="AF488" i="30"/>
  <c r="AH487" i="30"/>
  <c r="AH483" i="30"/>
  <c r="AF487" i="30"/>
  <c r="AF483" i="30"/>
  <c r="AF491" i="30" s="1"/>
  <c r="AJ488" i="30"/>
  <c r="AJ490" i="30" s="1"/>
  <c r="AJ505" i="30"/>
  <c r="AD506" i="30"/>
  <c r="U393" i="30"/>
  <c r="W409" i="30"/>
  <c r="AJ425" i="30"/>
  <c r="S432" i="30"/>
  <c r="S433" i="30"/>
  <c r="S435" i="30" s="1"/>
  <c r="AA438" i="30" s="1"/>
  <c r="S434" i="30"/>
  <c r="Y459" i="30"/>
  <c r="AH459" i="30"/>
  <c r="Y475" i="30"/>
  <c r="AJ475" i="30"/>
  <c r="Y471" i="30"/>
  <c r="AD479" i="30"/>
  <c r="AJ479" i="30"/>
  <c r="AF479" i="30"/>
  <c r="AJ487" i="30"/>
  <c r="AJ491" i="30" s="1"/>
  <c r="W489" i="30"/>
  <c r="S496" i="30"/>
  <c r="S502" i="30"/>
  <c r="S503" i="30" s="1"/>
  <c r="AA503" i="30" s="1"/>
  <c r="S416" i="30"/>
  <c r="S417" i="30"/>
  <c r="S418" i="30"/>
  <c r="AJ459" i="30"/>
  <c r="U472" i="30"/>
  <c r="AH473" i="30"/>
  <c r="AH479" i="30"/>
  <c r="AF495" i="30"/>
  <c r="H494" i="30"/>
  <c r="AD495" i="30"/>
  <c r="AH495" i="30"/>
  <c r="S497" i="30"/>
  <c r="S499" i="30" s="1"/>
  <c r="AA502" i="30" s="1"/>
  <c r="AJ451" i="30"/>
  <c r="AJ457" i="30" s="1"/>
  <c r="AJ455" i="30"/>
  <c r="W456" i="30"/>
  <c r="AH456" i="30"/>
  <c r="AH457" i="30"/>
  <c r="AH463" i="30"/>
  <c r="AJ472" i="30"/>
  <c r="Y473" i="30"/>
  <c r="AJ473" i="30"/>
  <c r="S480" i="30"/>
  <c r="S481" i="30"/>
  <c r="S482" i="30"/>
  <c r="AD490" i="30"/>
  <c r="Y499" i="30"/>
  <c r="Y507" i="30" s="1"/>
  <c r="AH499" i="30"/>
  <c r="AH505" i="30" s="1"/>
  <c r="Y503" i="30"/>
  <c r="AH503" i="30"/>
  <c r="U504" i="30"/>
  <c r="AF504" i="30"/>
  <c r="AF505" i="30"/>
  <c r="U451" i="30"/>
  <c r="U455" i="30"/>
  <c r="U459" i="30" s="1"/>
  <c r="Y457" i="30"/>
  <c r="S464" i="30"/>
  <c r="S465" i="30"/>
  <c r="S466" i="30"/>
  <c r="AF467" i="30"/>
  <c r="AF475" i="30" s="1"/>
  <c r="AJ499" i="30"/>
  <c r="AJ503" i="30"/>
  <c r="AJ507" i="30" s="1"/>
  <c r="W504" i="30"/>
  <c r="W506" i="30" s="1"/>
  <c r="AH504" i="30"/>
  <c r="AH506" i="30" s="1"/>
  <c r="W505" i="30"/>
  <c r="U499" i="30"/>
  <c r="U507" i="30" s="1"/>
  <c r="U503" i="30"/>
  <c r="U505" i="30" s="1"/>
  <c r="AA71" i="29"/>
  <c r="AL48" i="29"/>
  <c r="AL49" i="29" s="1"/>
  <c r="P46" i="29" s="1"/>
  <c r="AL112" i="29"/>
  <c r="AL113" i="29"/>
  <c r="P110" i="29" s="1"/>
  <c r="AH89" i="29"/>
  <c r="U136" i="29"/>
  <c r="Y135" i="29"/>
  <c r="Y131" i="29"/>
  <c r="W135" i="29"/>
  <c r="AA135" i="29" s="1"/>
  <c r="W131" i="29"/>
  <c r="W139" i="29" s="1"/>
  <c r="Y136" i="29"/>
  <c r="Y138" i="29" s="1"/>
  <c r="U135" i="29"/>
  <c r="U131" i="29"/>
  <c r="U137" i="29" s="1"/>
  <c r="AH138" i="29"/>
  <c r="U234" i="29"/>
  <c r="AF43" i="29"/>
  <c r="AD42" i="29"/>
  <c r="S99" i="29"/>
  <c r="AA102" i="29" s="1"/>
  <c r="S106" i="29"/>
  <c r="AH123" i="29"/>
  <c r="AD114" i="29"/>
  <c r="AD118" i="29"/>
  <c r="AD119" i="29" s="1"/>
  <c r="AL119" i="29" s="1"/>
  <c r="AL129" i="29"/>
  <c r="P126" i="29" s="1"/>
  <c r="Y139" i="29"/>
  <c r="W136" i="29"/>
  <c r="W138" i="29" s="1"/>
  <c r="W137" i="29"/>
  <c r="AD154" i="29"/>
  <c r="S293" i="29"/>
  <c r="S295" i="29" s="1"/>
  <c r="S294" i="29"/>
  <c r="S289" i="29"/>
  <c r="S288" i="29"/>
  <c r="S290" i="29"/>
  <c r="S35" i="29"/>
  <c r="AA38" i="29" s="1"/>
  <c r="AD50" i="29"/>
  <c r="AD54" i="29"/>
  <c r="AD55" i="29" s="1"/>
  <c r="AL55" i="29" s="1"/>
  <c r="AF58" i="29"/>
  <c r="AF75" i="29"/>
  <c r="AF73" i="29"/>
  <c r="AF143" i="29"/>
  <c r="H142" i="29"/>
  <c r="AD143" i="29"/>
  <c r="AJ143" i="29"/>
  <c r="S213" i="29"/>
  <c r="S209" i="29"/>
  <c r="S208" i="29"/>
  <c r="S214" i="29"/>
  <c r="S210" i="29"/>
  <c r="U24" i="29"/>
  <c r="Y23" i="29"/>
  <c r="Y19" i="29"/>
  <c r="W23" i="29"/>
  <c r="AA23" i="29" s="1"/>
  <c r="W19" i="29"/>
  <c r="W25" i="29" s="1"/>
  <c r="AJ25" i="29"/>
  <c r="S39" i="29"/>
  <c r="W43" i="29"/>
  <c r="S34" i="29"/>
  <c r="AD48" i="29"/>
  <c r="AD49" i="29"/>
  <c r="AD51" i="29" s="1"/>
  <c r="AL54" i="29" s="1"/>
  <c r="AJ75" i="29"/>
  <c r="U72" i="29"/>
  <c r="Y71" i="29"/>
  <c r="Y73" i="29" s="1"/>
  <c r="Y67" i="29"/>
  <c r="W71" i="29"/>
  <c r="W67" i="29"/>
  <c r="W75" i="29" s="1"/>
  <c r="Y72" i="29"/>
  <c r="Y74" i="29" s="1"/>
  <c r="U71" i="29"/>
  <c r="U67" i="29"/>
  <c r="U75" i="29" s="1"/>
  <c r="AH74" i="29"/>
  <c r="AL67" i="29" s="1"/>
  <c r="AF79" i="29"/>
  <c r="H78" i="29"/>
  <c r="AD79" i="29"/>
  <c r="AJ79" i="29"/>
  <c r="AH88" i="29"/>
  <c r="AH90" i="29" s="1"/>
  <c r="AJ87" i="29"/>
  <c r="AJ83" i="29"/>
  <c r="AF88" i="29"/>
  <c r="AH87" i="29"/>
  <c r="AH83" i="29"/>
  <c r="AH91" i="29" s="1"/>
  <c r="AF87" i="29"/>
  <c r="AF83" i="29"/>
  <c r="AF91" i="29" s="1"/>
  <c r="AF107" i="29"/>
  <c r="AD106" i="29"/>
  <c r="Y123" i="29"/>
  <c r="AJ123" i="29"/>
  <c r="AF122" i="29"/>
  <c r="AL115" i="29" s="1"/>
  <c r="AF139" i="29"/>
  <c r="AF137" i="29"/>
  <c r="AL131" i="29"/>
  <c r="AH143" i="29"/>
  <c r="AF191" i="29"/>
  <c r="H190" i="29"/>
  <c r="AD191" i="29"/>
  <c r="AJ191" i="29"/>
  <c r="AH191" i="29"/>
  <c r="AD218" i="29"/>
  <c r="S87" i="29"/>
  <c r="AJ107" i="29"/>
  <c r="AJ105" i="29"/>
  <c r="AD15" i="29"/>
  <c r="AJ15" i="29"/>
  <c r="AF15" i="29"/>
  <c r="AF24" i="29"/>
  <c r="AH23" i="29"/>
  <c r="AH19" i="29"/>
  <c r="AH27" i="29" s="1"/>
  <c r="AF23" i="29"/>
  <c r="AF19" i="29"/>
  <c r="AF27" i="29" s="1"/>
  <c r="U19" i="29"/>
  <c r="U27" i="29" s="1"/>
  <c r="W24" i="29"/>
  <c r="W26" i="29" s="1"/>
  <c r="AJ24" i="29"/>
  <c r="AJ26" i="29" s="1"/>
  <c r="Y43" i="29"/>
  <c r="AL51" i="29"/>
  <c r="U58" i="29"/>
  <c r="AA51" i="29" s="1"/>
  <c r="AL65" i="29"/>
  <c r="P62" i="29" s="1"/>
  <c r="Y75" i="29"/>
  <c r="W72" i="29"/>
  <c r="W74" i="29" s="1"/>
  <c r="S103" i="29"/>
  <c r="AA103" i="29" s="1"/>
  <c r="W107" i="29"/>
  <c r="S98" i="29"/>
  <c r="S105" i="29"/>
  <c r="AD112" i="29"/>
  <c r="AD113" i="29"/>
  <c r="U121" i="29"/>
  <c r="AA149" i="29"/>
  <c r="U184" i="29"/>
  <c r="Y183" i="29"/>
  <c r="Y179" i="29"/>
  <c r="W183" i="29"/>
  <c r="W179" i="29"/>
  <c r="W187" i="29" s="1"/>
  <c r="Y184" i="29"/>
  <c r="Y186" i="29" s="1"/>
  <c r="U183" i="29"/>
  <c r="AA183" i="29" s="1"/>
  <c r="U179" i="29"/>
  <c r="W184" i="29"/>
  <c r="W186" i="29" s="1"/>
  <c r="AH200" i="29"/>
  <c r="AH202" i="29" s="1"/>
  <c r="AJ199" i="29"/>
  <c r="AJ195" i="29"/>
  <c r="AF200" i="29"/>
  <c r="AH199" i="29"/>
  <c r="AH195" i="29"/>
  <c r="AH203" i="29" s="1"/>
  <c r="AF199" i="29"/>
  <c r="AF203" i="29" s="1"/>
  <c r="AF195" i="29"/>
  <c r="AJ200" i="29"/>
  <c r="AJ202" i="29" s="1"/>
  <c r="W219" i="29"/>
  <c r="AL229" i="29"/>
  <c r="AD227" i="29"/>
  <c r="AL230" i="29" s="1"/>
  <c r="U250" i="29"/>
  <c r="AJ347" i="29"/>
  <c r="S16" i="29"/>
  <c r="S17" i="29"/>
  <c r="S19" i="29" s="1"/>
  <c r="S18" i="29"/>
  <c r="AD31" i="29"/>
  <c r="Y35" i="29"/>
  <c r="AH35" i="29"/>
  <c r="Y39" i="29"/>
  <c r="AH39" i="29"/>
  <c r="AH43" i="29" s="1"/>
  <c r="U40" i="29"/>
  <c r="AF40" i="29"/>
  <c r="U41" i="29"/>
  <c r="AF41" i="29"/>
  <c r="H46" i="29"/>
  <c r="AF47" i="29"/>
  <c r="AJ51" i="29"/>
  <c r="S53" i="29"/>
  <c r="S55" i="29" s="1"/>
  <c r="AA55" i="29" s="1"/>
  <c r="AJ55" i="29"/>
  <c r="AJ59" i="29" s="1"/>
  <c r="W56" i="29"/>
  <c r="W58" i="29" s="1"/>
  <c r="AH56" i="29"/>
  <c r="AH58" i="29" s="1"/>
  <c r="W57" i="29"/>
  <c r="AH57" i="29"/>
  <c r="AD69" i="29"/>
  <c r="AD71" i="29" s="1"/>
  <c r="AL71" i="29" s="1"/>
  <c r="AJ73" i="29"/>
  <c r="S80" i="29"/>
  <c r="S81" i="29"/>
  <c r="S83" i="29" s="1"/>
  <c r="S82" i="29"/>
  <c r="W83" i="29"/>
  <c r="W89" i="29" s="1"/>
  <c r="W87" i="29"/>
  <c r="AD95" i="29"/>
  <c r="Y99" i="29"/>
  <c r="AH99" i="29"/>
  <c r="AH107" i="29" s="1"/>
  <c r="Y103" i="29"/>
  <c r="Y107" i="29" s="1"/>
  <c r="AH103" i="29"/>
  <c r="U104" i="29"/>
  <c r="AF104" i="29"/>
  <c r="U105" i="29"/>
  <c r="AF105" i="29"/>
  <c r="H110" i="29"/>
  <c r="AF111" i="29"/>
  <c r="AJ115" i="29"/>
  <c r="S117" i="29"/>
  <c r="S119" i="29" s="1"/>
  <c r="AA119" i="29" s="1"/>
  <c r="AJ119" i="29"/>
  <c r="W120" i="29"/>
  <c r="W122" i="29" s="1"/>
  <c r="AA115" i="29" s="1"/>
  <c r="AH120" i="29"/>
  <c r="AH122" i="29" s="1"/>
  <c r="W121" i="29"/>
  <c r="AH121" i="29"/>
  <c r="AD133" i="29"/>
  <c r="AD135" i="29" s="1"/>
  <c r="AL135" i="29" s="1"/>
  <c r="Y137" i="29"/>
  <c r="AJ137" i="29"/>
  <c r="AA143" i="29"/>
  <c r="AF147" i="29"/>
  <c r="AF155" i="29" s="1"/>
  <c r="S150" i="29"/>
  <c r="S151" i="29" s="1"/>
  <c r="AA151" i="29" s="1"/>
  <c r="AD160" i="29"/>
  <c r="AD161" i="29"/>
  <c r="AA163" i="29"/>
  <c r="AD182" i="29"/>
  <c r="AD178" i="29"/>
  <c r="AD177" i="29"/>
  <c r="AD179" i="29" s="1"/>
  <c r="AL182" i="29" s="1"/>
  <c r="AD176" i="29"/>
  <c r="AD181" i="29"/>
  <c r="AD183" i="29" s="1"/>
  <c r="Y187" i="29"/>
  <c r="AF186" i="29"/>
  <c r="AL179" i="29" s="1"/>
  <c r="Y219" i="29"/>
  <c r="AL323" i="29"/>
  <c r="AA351" i="29"/>
  <c r="S362" i="29"/>
  <c r="U25" i="29"/>
  <c r="H30" i="29"/>
  <c r="AF31" i="29"/>
  <c r="AJ35" i="29"/>
  <c r="AJ43" i="29" s="1"/>
  <c r="AJ39" i="29"/>
  <c r="AH40" i="29"/>
  <c r="AH42" i="29" s="1"/>
  <c r="W41" i="29"/>
  <c r="AH41" i="29"/>
  <c r="U55" i="29"/>
  <c r="Y57" i="29"/>
  <c r="S64" i="29"/>
  <c r="S65" i="29"/>
  <c r="S67" i="29" s="1"/>
  <c r="S66" i="29"/>
  <c r="Y83" i="29"/>
  <c r="Y91" i="29" s="1"/>
  <c r="Y87" i="29"/>
  <c r="U88" i="29"/>
  <c r="U89" i="29"/>
  <c r="H94" i="29"/>
  <c r="AF95" i="29"/>
  <c r="AJ99" i="29"/>
  <c r="AJ103" i="29"/>
  <c r="AH104" i="29"/>
  <c r="AH106" i="29" s="1"/>
  <c r="W105" i="29"/>
  <c r="Y121" i="29"/>
  <c r="AJ121" i="29"/>
  <c r="S128" i="29"/>
  <c r="S129" i="29"/>
  <c r="S131" i="29" s="1"/>
  <c r="S130" i="29"/>
  <c r="W155" i="29"/>
  <c r="W153" i="29"/>
  <c r="S147" i="29"/>
  <c r="AA150" i="29" s="1"/>
  <c r="AD166" i="29"/>
  <c r="AF169" i="29"/>
  <c r="AF187" i="29"/>
  <c r="AF185" i="29"/>
  <c r="U203" i="29"/>
  <c r="AD226" i="29"/>
  <c r="AF271" i="29"/>
  <c r="H270" i="29"/>
  <c r="AD271" i="29"/>
  <c r="AJ271" i="29"/>
  <c r="AH271" i="29"/>
  <c r="AL304" i="29"/>
  <c r="AL305" i="29" s="1"/>
  <c r="P302" i="29" s="1"/>
  <c r="AF394" i="29"/>
  <c r="Y41" i="29"/>
  <c r="S48" i="29"/>
  <c r="S49" i="29"/>
  <c r="S50" i="29"/>
  <c r="AD64" i="29"/>
  <c r="AD65" i="29"/>
  <c r="AD67" i="29" s="1"/>
  <c r="AL70" i="29" s="1"/>
  <c r="AD66" i="29"/>
  <c r="U73" i="29"/>
  <c r="S112" i="29"/>
  <c r="S113" i="29"/>
  <c r="S115" i="29" s="1"/>
  <c r="AA118" i="29" s="1"/>
  <c r="S114" i="29"/>
  <c r="AD128" i="29"/>
  <c r="AD129" i="29"/>
  <c r="AD130" i="29"/>
  <c r="AJ155" i="29"/>
  <c r="AJ152" i="29"/>
  <c r="AJ154" i="29" s="1"/>
  <c r="AH152" i="29"/>
  <c r="AH154" i="29" s="1"/>
  <c r="AJ151" i="29"/>
  <c r="AJ147" i="29"/>
  <c r="AJ153" i="29" s="1"/>
  <c r="AF152" i="29"/>
  <c r="AH151" i="29"/>
  <c r="AH147" i="29"/>
  <c r="AH155" i="29" s="1"/>
  <c r="AD167" i="29"/>
  <c r="AH171" i="29"/>
  <c r="AD162" i="29"/>
  <c r="U187" i="29"/>
  <c r="W203" i="29"/>
  <c r="AD231" i="29"/>
  <c r="Y235" i="29"/>
  <c r="AA227" i="29"/>
  <c r="AF266" i="29"/>
  <c r="AL259" i="29" s="1"/>
  <c r="Y281" i="29"/>
  <c r="AH280" i="29"/>
  <c r="AH282" i="29" s="1"/>
  <c r="AJ279" i="29"/>
  <c r="AJ275" i="29"/>
  <c r="AF280" i="29"/>
  <c r="AH279" i="29"/>
  <c r="AH281" i="29" s="1"/>
  <c r="AH275" i="29"/>
  <c r="AF279" i="29"/>
  <c r="AF275" i="29"/>
  <c r="AF283" i="29" s="1"/>
  <c r="AJ280" i="29"/>
  <c r="AJ282" i="29" s="1"/>
  <c r="AD309" i="29"/>
  <c r="AD311" i="29" s="1"/>
  <c r="AD305" i="29"/>
  <c r="AD307" i="29" s="1"/>
  <c r="AL310" i="29" s="1"/>
  <c r="AD304" i="29"/>
  <c r="AD306" i="29"/>
  <c r="AF331" i="29"/>
  <c r="AF329" i="29"/>
  <c r="Y147" i="29"/>
  <c r="Y155" i="29" s="1"/>
  <c r="Y151" i="29"/>
  <c r="U152" i="29"/>
  <c r="U153" i="29"/>
  <c r="H158" i="29"/>
  <c r="AF159" i="29"/>
  <c r="AJ163" i="29"/>
  <c r="AJ171" i="29" s="1"/>
  <c r="S165" i="29"/>
  <c r="S167" i="29" s="1"/>
  <c r="AA167" i="29" s="1"/>
  <c r="AJ167" i="29"/>
  <c r="AJ169" i="29" s="1"/>
  <c r="W168" i="29"/>
  <c r="W170" i="29" s="1"/>
  <c r="AH168" i="29"/>
  <c r="AH170" i="29" s="1"/>
  <c r="W169" i="29"/>
  <c r="AH169" i="29"/>
  <c r="AH175" i="29"/>
  <c r="AJ184" i="29"/>
  <c r="AJ186" i="29" s="1"/>
  <c r="Y185" i="29"/>
  <c r="AJ185" i="29"/>
  <c r="S192" i="29"/>
  <c r="S193" i="29"/>
  <c r="S194" i="29"/>
  <c r="W195" i="29"/>
  <c r="S198" i="29"/>
  <c r="S199" i="29" s="1"/>
  <c r="AA199" i="29" s="1"/>
  <c r="W199" i="29"/>
  <c r="AD207" i="29"/>
  <c r="Y211" i="29"/>
  <c r="AH211" i="29"/>
  <c r="Y215" i="29"/>
  <c r="AH215" i="29"/>
  <c r="AH219" i="29" s="1"/>
  <c r="U216" i="29"/>
  <c r="AF216" i="29"/>
  <c r="AF217" i="29"/>
  <c r="H222" i="29"/>
  <c r="AF223" i="29"/>
  <c r="AJ227" i="29"/>
  <c r="AJ233" i="29" s="1"/>
  <c r="S229" i="29"/>
  <c r="S231" i="29" s="1"/>
  <c r="AA231" i="29" s="1"/>
  <c r="AJ231" i="29"/>
  <c r="W232" i="29"/>
  <c r="W234" i="29" s="1"/>
  <c r="AH232" i="29"/>
  <c r="Y251" i="29"/>
  <c r="W265" i="29"/>
  <c r="AD298" i="29"/>
  <c r="AA307" i="29"/>
  <c r="U313" i="29"/>
  <c r="AH344" i="29"/>
  <c r="AH346" i="29" s="1"/>
  <c r="AJ343" i="29"/>
  <c r="AJ339" i="29"/>
  <c r="AH343" i="29"/>
  <c r="AF339" i="29"/>
  <c r="AF347" i="29" s="1"/>
  <c r="AJ344" i="29"/>
  <c r="AJ346" i="29" s="1"/>
  <c r="AF343" i="29"/>
  <c r="AF344" i="29"/>
  <c r="AH339" i="29"/>
  <c r="AH347" i="29" s="1"/>
  <c r="Y427" i="29"/>
  <c r="Y425" i="29"/>
  <c r="W152" i="29"/>
  <c r="W154" i="29" s="1"/>
  <c r="U163" i="29"/>
  <c r="U169" i="29" s="1"/>
  <c r="U167" i="29"/>
  <c r="Y168" i="29"/>
  <c r="Y170" i="29" s="1"/>
  <c r="AJ168" i="29"/>
  <c r="AJ170" i="29" s="1"/>
  <c r="AL163" i="29" s="1"/>
  <c r="Y169" i="29"/>
  <c r="AJ175" i="29"/>
  <c r="S176" i="29"/>
  <c r="S177" i="29"/>
  <c r="S179" i="29" s="1"/>
  <c r="S178" i="29"/>
  <c r="AF183" i="29"/>
  <c r="Y195" i="29"/>
  <c r="Y203" i="29" s="1"/>
  <c r="Y199" i="29"/>
  <c r="U200" i="29"/>
  <c r="U201" i="29"/>
  <c r="AF201" i="29"/>
  <c r="H206" i="29"/>
  <c r="AF207" i="29"/>
  <c r="AJ211" i="29"/>
  <c r="AJ217" i="29" s="1"/>
  <c r="AJ215" i="29"/>
  <c r="AJ219" i="29" s="1"/>
  <c r="W216" i="29"/>
  <c r="W218" i="29" s="1"/>
  <c r="AH216" i="29"/>
  <c r="AH218" i="29" s="1"/>
  <c r="W217" i="29"/>
  <c r="AH217" i="29"/>
  <c r="AH223" i="29"/>
  <c r="U231" i="29"/>
  <c r="Y232" i="29"/>
  <c r="Y234" i="29" s="1"/>
  <c r="AJ232" i="29"/>
  <c r="AJ234" i="29" s="1"/>
  <c r="Y233" i="29"/>
  <c r="S246" i="29"/>
  <c r="S242" i="29"/>
  <c r="S241" i="29"/>
  <c r="S243" i="29" s="1"/>
  <c r="AA246" i="29" s="1"/>
  <c r="S245" i="29"/>
  <c r="S247" i="29" s="1"/>
  <c r="S240" i="29"/>
  <c r="U283" i="29"/>
  <c r="AH283" i="29"/>
  <c r="AJ331" i="29"/>
  <c r="U328" i="29"/>
  <c r="Y327" i="29"/>
  <c r="Y323" i="29"/>
  <c r="W327" i="29"/>
  <c r="AA327" i="29" s="1"/>
  <c r="W323" i="29"/>
  <c r="Y328" i="29"/>
  <c r="Y330" i="29" s="1"/>
  <c r="U327" i="29"/>
  <c r="U323" i="29"/>
  <c r="U329" i="29" s="1"/>
  <c r="AL320" i="29"/>
  <c r="AH330" i="29"/>
  <c r="AF335" i="29"/>
  <c r="H334" i="29"/>
  <c r="AD335" i="29"/>
  <c r="AJ335" i="29"/>
  <c r="AD346" i="29"/>
  <c r="W363" i="29"/>
  <c r="AD373" i="29"/>
  <c r="AD370" i="29"/>
  <c r="AD374" i="29"/>
  <c r="AD369" i="29"/>
  <c r="AD368" i="29"/>
  <c r="AD390" i="29"/>
  <c r="AD386" i="29"/>
  <c r="AD385" i="29"/>
  <c r="AD384" i="29"/>
  <c r="AD389" i="29"/>
  <c r="AD391" i="29" s="1"/>
  <c r="U457" i="29"/>
  <c r="U147" i="29"/>
  <c r="U155" i="29" s="1"/>
  <c r="U151" i="29"/>
  <c r="S160" i="29"/>
  <c r="S161" i="29"/>
  <c r="S163" i="29" s="1"/>
  <c r="AA166" i="29" s="1"/>
  <c r="S162" i="29"/>
  <c r="AH179" i="29"/>
  <c r="AH183" i="29"/>
  <c r="U185" i="29"/>
  <c r="W201" i="29"/>
  <c r="U211" i="29"/>
  <c r="U219" i="29" s="1"/>
  <c r="U215" i="29"/>
  <c r="Y217" i="29"/>
  <c r="S224" i="29"/>
  <c r="S225" i="29"/>
  <c r="S227" i="29" s="1"/>
  <c r="S226" i="29"/>
  <c r="W227" i="29"/>
  <c r="W235" i="29" s="1"/>
  <c r="AF227" i="29"/>
  <c r="AF233" i="29" s="1"/>
  <c r="AH239" i="29"/>
  <c r="AF239" i="29"/>
  <c r="H238" i="29"/>
  <c r="AD239" i="29"/>
  <c r="AD262" i="29"/>
  <c r="AD258" i="29"/>
  <c r="AD257" i="29"/>
  <c r="AD256" i="29"/>
  <c r="AD261" i="29"/>
  <c r="AD263" i="29" s="1"/>
  <c r="AJ267" i="29"/>
  <c r="U264" i="29"/>
  <c r="Y263" i="29"/>
  <c r="Y259" i="29"/>
  <c r="Y265" i="29" s="1"/>
  <c r="W263" i="29"/>
  <c r="W259" i="29"/>
  <c r="W267" i="29" s="1"/>
  <c r="Y264" i="29"/>
  <c r="Y266" i="29" s="1"/>
  <c r="U263" i="29"/>
  <c r="AA263" i="29" s="1"/>
  <c r="U259" i="29"/>
  <c r="U267" i="29" s="1"/>
  <c r="AL321" i="29"/>
  <c r="P318" i="29" s="1"/>
  <c r="Y331" i="29"/>
  <c r="AH345" i="29"/>
  <c r="AA391" i="29"/>
  <c r="AF399" i="29"/>
  <c r="H398" i="29"/>
  <c r="AD399" i="29"/>
  <c r="AJ399" i="29"/>
  <c r="AH399" i="29"/>
  <c r="AJ243" i="29"/>
  <c r="AJ247" i="29"/>
  <c r="AJ251" i="29" s="1"/>
  <c r="W248" i="29"/>
  <c r="W250" i="29" s="1"/>
  <c r="AA243" i="29" s="1"/>
  <c r="AH248" i="29"/>
  <c r="W249" i="29"/>
  <c r="AH249" i="29"/>
  <c r="AH255" i="29"/>
  <c r="AJ264" i="29"/>
  <c r="AJ266" i="29" s="1"/>
  <c r="AJ265" i="29"/>
  <c r="S272" i="29"/>
  <c r="S273" i="29"/>
  <c r="S275" i="29" s="1"/>
  <c r="S274" i="29"/>
  <c r="W275" i="29"/>
  <c r="W283" i="29" s="1"/>
  <c r="S278" i="29"/>
  <c r="S279" i="29" s="1"/>
  <c r="AA279" i="29" s="1"/>
  <c r="W279" i="29"/>
  <c r="AD287" i="29"/>
  <c r="Y291" i="29"/>
  <c r="Y299" i="29" s="1"/>
  <c r="AH291" i="29"/>
  <c r="AH299" i="29" s="1"/>
  <c r="Y295" i="29"/>
  <c r="AH295" i="29"/>
  <c r="U296" i="29"/>
  <c r="AF296" i="29"/>
  <c r="AF297" i="29"/>
  <c r="H302" i="29"/>
  <c r="AF303" i="29"/>
  <c r="AJ307" i="29"/>
  <c r="AJ315" i="29" s="1"/>
  <c r="S309" i="29"/>
  <c r="S311" i="29" s="1"/>
  <c r="AJ311" i="29"/>
  <c r="W312" i="29"/>
  <c r="W314" i="29" s="1"/>
  <c r="AH312" i="29"/>
  <c r="AH314" i="29" s="1"/>
  <c r="AL307" i="29" s="1"/>
  <c r="W313" i="29"/>
  <c r="AH313" i="29"/>
  <c r="AD325" i="29"/>
  <c r="AD327" i="29" s="1"/>
  <c r="AL327" i="29" s="1"/>
  <c r="Y329" i="29"/>
  <c r="AJ329" i="29"/>
  <c r="S343" i="29"/>
  <c r="S336" i="29"/>
  <c r="S337" i="29"/>
  <c r="S339" i="29" s="1"/>
  <c r="S338" i="29"/>
  <c r="Y339" i="29"/>
  <c r="Y347" i="29" s="1"/>
  <c r="AJ361" i="29"/>
  <c r="AD362" i="29"/>
  <c r="AA368" i="29"/>
  <c r="AA369" i="29" s="1"/>
  <c r="N366" i="29" s="1"/>
  <c r="AF395" i="29"/>
  <c r="AF393" i="29"/>
  <c r="AF479" i="29"/>
  <c r="H478" i="29"/>
  <c r="AD479" i="29"/>
  <c r="AJ479" i="29"/>
  <c r="AH479" i="29"/>
  <c r="U243" i="29"/>
  <c r="U251" i="29" s="1"/>
  <c r="U247" i="29"/>
  <c r="Y248" i="29"/>
  <c r="Y250" i="29" s="1"/>
  <c r="AJ248" i="29"/>
  <c r="AJ250" i="29" s="1"/>
  <c r="Y249" i="29"/>
  <c r="AJ249" i="29"/>
  <c r="S256" i="29"/>
  <c r="S257" i="29"/>
  <c r="S259" i="29" s="1"/>
  <c r="S258" i="29"/>
  <c r="AF263" i="29"/>
  <c r="AF267" i="29" s="1"/>
  <c r="Y275" i="29"/>
  <c r="Y283" i="29" s="1"/>
  <c r="Y279" i="29"/>
  <c r="U280" i="29"/>
  <c r="U281" i="29"/>
  <c r="H286" i="29"/>
  <c r="AF287" i="29"/>
  <c r="AJ291" i="29"/>
  <c r="AJ297" i="29" s="1"/>
  <c r="AJ295" i="29"/>
  <c r="W296" i="29"/>
  <c r="W298" i="29" s="1"/>
  <c r="AH296" i="29"/>
  <c r="AH298" i="29" s="1"/>
  <c r="W297" i="29"/>
  <c r="AH297" i="29"/>
  <c r="U311" i="29"/>
  <c r="U315" i="29" s="1"/>
  <c r="Y313" i="29"/>
  <c r="AJ313" i="29"/>
  <c r="S320" i="29"/>
  <c r="S321" i="29"/>
  <c r="S323" i="29" s="1"/>
  <c r="S322" i="29"/>
  <c r="U343" i="29"/>
  <c r="U344" i="29"/>
  <c r="S352" i="29"/>
  <c r="S353" i="29"/>
  <c r="S355" i="29" s="1"/>
  <c r="S358" i="29"/>
  <c r="S359" i="29" s="1"/>
  <c r="AA359" i="29" s="1"/>
  <c r="AF443" i="29"/>
  <c r="AF441" i="29"/>
  <c r="W475" i="29"/>
  <c r="AH263" i="29"/>
  <c r="W281" i="29"/>
  <c r="U295" i="29"/>
  <c r="U299" i="29" s="1"/>
  <c r="S304" i="29"/>
  <c r="S305" i="29"/>
  <c r="S307" i="29" s="1"/>
  <c r="AA310" i="29" s="1"/>
  <c r="S306" i="29"/>
  <c r="AD320" i="29"/>
  <c r="AD321" i="29"/>
  <c r="AD322" i="29"/>
  <c r="U339" i="29"/>
  <c r="W343" i="29"/>
  <c r="W347" i="29" s="1"/>
  <c r="Y344" i="29"/>
  <c r="Y346" i="29" s="1"/>
  <c r="AJ395" i="29"/>
  <c r="U392" i="29"/>
  <c r="Y391" i="29"/>
  <c r="Y387" i="29"/>
  <c r="Y395" i="29" s="1"/>
  <c r="W391" i="29"/>
  <c r="W387" i="29"/>
  <c r="W395" i="29" s="1"/>
  <c r="Y392" i="29"/>
  <c r="Y394" i="29" s="1"/>
  <c r="U391" i="29"/>
  <c r="U387" i="29"/>
  <c r="U395" i="29" s="1"/>
  <c r="U458" i="29"/>
  <c r="AD351" i="29"/>
  <c r="Y355" i="29"/>
  <c r="Y363" i="29" s="1"/>
  <c r="AH355" i="29"/>
  <c r="Y359" i="29"/>
  <c r="Y361" i="29" s="1"/>
  <c r="AH359" i="29"/>
  <c r="AH363" i="29" s="1"/>
  <c r="U360" i="29"/>
  <c r="AF360" i="29"/>
  <c r="AF361" i="29"/>
  <c r="H366" i="29"/>
  <c r="AF367" i="29"/>
  <c r="AJ371" i="29"/>
  <c r="AJ379" i="29" s="1"/>
  <c r="S373" i="29"/>
  <c r="S375" i="29" s="1"/>
  <c r="AJ375" i="29"/>
  <c r="W376" i="29"/>
  <c r="W378" i="29" s="1"/>
  <c r="AA371" i="29" s="1"/>
  <c r="AH376" i="29"/>
  <c r="AH378" i="29" s="1"/>
  <c r="AL371" i="29" s="1"/>
  <c r="AH377" i="29"/>
  <c r="AH383" i="29"/>
  <c r="AJ392" i="29"/>
  <c r="AJ394" i="29" s="1"/>
  <c r="Y393" i="29"/>
  <c r="AJ393" i="29"/>
  <c r="S400" i="29"/>
  <c r="AJ411" i="29"/>
  <c r="AJ409" i="29"/>
  <c r="S401" i="29"/>
  <c r="S403" i="29" s="1"/>
  <c r="U507" i="29"/>
  <c r="AJ359" i="29"/>
  <c r="AJ363" i="29" s="1"/>
  <c r="W360" i="29"/>
  <c r="W362" i="29" s="1"/>
  <c r="AH360" i="29"/>
  <c r="AH362" i="29" s="1"/>
  <c r="W361" i="29"/>
  <c r="AH367" i="29"/>
  <c r="U375" i="29"/>
  <c r="Y376" i="29"/>
  <c r="Y378" i="29" s="1"/>
  <c r="AJ376" i="29"/>
  <c r="AJ378" i="29" s="1"/>
  <c r="Y377" i="29"/>
  <c r="AJ377" i="29"/>
  <c r="S384" i="29"/>
  <c r="S385" i="29"/>
  <c r="S387" i="29" s="1"/>
  <c r="S386" i="29"/>
  <c r="AD394" i="29"/>
  <c r="AL387" i="29" s="1"/>
  <c r="AJ415" i="29"/>
  <c r="AF415" i="29"/>
  <c r="H414" i="29"/>
  <c r="AD415" i="29"/>
  <c r="U440" i="29"/>
  <c r="Y439" i="29"/>
  <c r="Y443" i="29" s="1"/>
  <c r="Y435" i="29"/>
  <c r="W439" i="29"/>
  <c r="W435" i="29"/>
  <c r="Y440" i="29"/>
  <c r="Y442" i="29" s="1"/>
  <c r="U439" i="29"/>
  <c r="AA439" i="29" s="1"/>
  <c r="U435" i="29"/>
  <c r="U443" i="29" s="1"/>
  <c r="U355" i="29"/>
  <c r="U359" i="29"/>
  <c r="U363" i="29" s="1"/>
  <c r="S368" i="29"/>
  <c r="S369" i="29"/>
  <c r="S370" i="29"/>
  <c r="W371" i="29"/>
  <c r="W377" i="29" s="1"/>
  <c r="AF371" i="29"/>
  <c r="AH387" i="29"/>
  <c r="AH391" i="29"/>
  <c r="U393" i="29"/>
  <c r="AF411" i="29"/>
  <c r="AF409" i="29"/>
  <c r="Y408" i="29"/>
  <c r="Y410" i="29" s="1"/>
  <c r="U407" i="29"/>
  <c r="AA407" i="29" s="1"/>
  <c r="U403" i="29"/>
  <c r="U409" i="29" s="1"/>
  <c r="U408" i="29"/>
  <c r="Y407" i="29"/>
  <c r="Y403" i="29"/>
  <c r="Y409" i="29" s="1"/>
  <c r="W403" i="29"/>
  <c r="AH415" i="29"/>
  <c r="W427" i="29"/>
  <c r="AH427" i="29"/>
  <c r="AH425" i="29"/>
  <c r="U425" i="29"/>
  <c r="AD438" i="29"/>
  <c r="AD434" i="29"/>
  <c r="AD433" i="29"/>
  <c r="AD432" i="29"/>
  <c r="AD437" i="29"/>
  <c r="AD439" i="29" s="1"/>
  <c r="AL439" i="29" s="1"/>
  <c r="AF442" i="29"/>
  <c r="AL432" i="29"/>
  <c r="AL433" i="29" s="1"/>
  <c r="P430" i="29" s="1"/>
  <c r="AJ447" i="29"/>
  <c r="AF447" i="29"/>
  <c r="H446" i="29"/>
  <c r="AD447" i="29"/>
  <c r="S506" i="29"/>
  <c r="AH403" i="29"/>
  <c r="AH411" i="29" s="1"/>
  <c r="AH407" i="29"/>
  <c r="AF408" i="29"/>
  <c r="AJ419" i="29"/>
  <c r="S421" i="29"/>
  <c r="S423" i="29" s="1"/>
  <c r="AA423" i="29" s="1"/>
  <c r="AJ423" i="29"/>
  <c r="W424" i="29"/>
  <c r="W426" i="29" s="1"/>
  <c r="AA419" i="29" s="1"/>
  <c r="AH424" i="29"/>
  <c r="AH426" i="29" s="1"/>
  <c r="AL419" i="29" s="1"/>
  <c r="W425" i="29"/>
  <c r="AH431" i="29"/>
  <c r="AJ440" i="29"/>
  <c r="AJ442" i="29" s="1"/>
  <c r="Y441" i="29"/>
  <c r="AJ441" i="29"/>
  <c r="S454" i="29"/>
  <c r="S450" i="29"/>
  <c r="S449" i="29"/>
  <c r="S451" i="29" s="1"/>
  <c r="AA454" i="29" s="1"/>
  <c r="S448" i="29"/>
  <c r="S453" i="29"/>
  <c r="S455" i="29" s="1"/>
  <c r="AA455" i="29" s="1"/>
  <c r="W459" i="29"/>
  <c r="W457" i="29"/>
  <c r="AH459" i="29"/>
  <c r="AH457" i="29"/>
  <c r="AJ475" i="29"/>
  <c r="U472" i="29"/>
  <c r="Y471" i="29"/>
  <c r="Y475" i="29" s="1"/>
  <c r="Y467" i="29"/>
  <c r="Y473" i="29" s="1"/>
  <c r="W471" i="29"/>
  <c r="W473" i="29" s="1"/>
  <c r="W467" i="29"/>
  <c r="Y472" i="29"/>
  <c r="Y474" i="29" s="1"/>
  <c r="U471" i="29"/>
  <c r="AA471" i="29" s="1"/>
  <c r="U467" i="29"/>
  <c r="U475" i="29" s="1"/>
  <c r="U491" i="29"/>
  <c r="AH507" i="29"/>
  <c r="S498" i="29"/>
  <c r="AD506" i="29"/>
  <c r="AJ424" i="29"/>
  <c r="AJ426" i="29" s="1"/>
  <c r="S432" i="29"/>
  <c r="S433" i="29"/>
  <c r="S435" i="29" s="1"/>
  <c r="S434" i="29"/>
  <c r="AD442" i="29"/>
  <c r="AL435" i="29" s="1"/>
  <c r="Y459" i="29"/>
  <c r="Y457" i="29"/>
  <c r="AF458" i="29"/>
  <c r="AL451" i="29" s="1"/>
  <c r="AF474" i="29"/>
  <c r="W472" i="29"/>
  <c r="W474" i="29" s="1"/>
  <c r="S487" i="29"/>
  <c r="AA487" i="29" s="1"/>
  <c r="S502" i="29"/>
  <c r="S503" i="29" s="1"/>
  <c r="AA503" i="29" s="1"/>
  <c r="S416" i="29"/>
  <c r="S417" i="29"/>
  <c r="S419" i="29" s="1"/>
  <c r="AA422" i="29" s="1"/>
  <c r="S418" i="29"/>
  <c r="W419" i="29"/>
  <c r="AF419" i="29"/>
  <c r="AH435" i="29"/>
  <c r="AH439" i="29"/>
  <c r="AD470" i="29"/>
  <c r="AD466" i="29"/>
  <c r="AD465" i="29"/>
  <c r="AD464" i="29"/>
  <c r="AD469" i="29"/>
  <c r="AD471" i="29" s="1"/>
  <c r="AH488" i="29"/>
  <c r="AH490" i="29" s="1"/>
  <c r="AJ487" i="29"/>
  <c r="AJ483" i="29"/>
  <c r="AF488" i="29"/>
  <c r="AH487" i="29"/>
  <c r="AH491" i="29" s="1"/>
  <c r="AH483" i="29"/>
  <c r="AH489" i="29" s="1"/>
  <c r="AF487" i="29"/>
  <c r="AF483" i="29"/>
  <c r="AF491" i="29" s="1"/>
  <c r="AJ488" i="29"/>
  <c r="AJ490" i="29" s="1"/>
  <c r="S496" i="29"/>
  <c r="S497" i="29"/>
  <c r="AJ451" i="29"/>
  <c r="AJ457" i="29" s="1"/>
  <c r="AJ455" i="29"/>
  <c r="W456" i="29"/>
  <c r="W458" i="29" s="1"/>
  <c r="AH456" i="29"/>
  <c r="AH458" i="29" s="1"/>
  <c r="AH463" i="29"/>
  <c r="AJ472" i="29"/>
  <c r="AJ474" i="29" s="1"/>
  <c r="AJ473" i="29"/>
  <c r="S480" i="29"/>
  <c r="S481" i="29"/>
  <c r="S483" i="29" s="1"/>
  <c r="AA486" i="29" s="1"/>
  <c r="S482" i="29"/>
  <c r="S486" i="29"/>
  <c r="AD490" i="29"/>
  <c r="AD495" i="29"/>
  <c r="Y499" i="29"/>
  <c r="Y505" i="29" s="1"/>
  <c r="AH499" i="29"/>
  <c r="Y503" i="29"/>
  <c r="Y507" i="29" s="1"/>
  <c r="AH503" i="29"/>
  <c r="AH505" i="29" s="1"/>
  <c r="U504" i="29"/>
  <c r="AF504" i="29"/>
  <c r="U505" i="29"/>
  <c r="AF505" i="29"/>
  <c r="U451" i="29"/>
  <c r="U459" i="29" s="1"/>
  <c r="U455" i="29"/>
  <c r="Y456" i="29"/>
  <c r="Y458" i="29" s="1"/>
  <c r="AA451" i="29" s="1"/>
  <c r="AJ456" i="29"/>
  <c r="AJ458" i="29" s="1"/>
  <c r="AJ463" i="29"/>
  <c r="S464" i="29"/>
  <c r="S465" i="29"/>
  <c r="S467" i="29" s="1"/>
  <c r="AA470" i="29" s="1"/>
  <c r="S466" i="29"/>
  <c r="AF467" i="29"/>
  <c r="AF473" i="29" s="1"/>
  <c r="AF471" i="29"/>
  <c r="AF475" i="29" s="1"/>
  <c r="AD474" i="29"/>
  <c r="AL467" i="29" s="1"/>
  <c r="Y483" i="29"/>
  <c r="Y487" i="29"/>
  <c r="U488" i="29"/>
  <c r="U489" i="29"/>
  <c r="H494" i="29"/>
  <c r="AF495" i="29"/>
  <c r="AJ499" i="29"/>
  <c r="AJ507" i="29" s="1"/>
  <c r="AJ503" i="29"/>
  <c r="W504" i="29"/>
  <c r="W506" i="29" s="1"/>
  <c r="AH504" i="29"/>
  <c r="AH506" i="29" s="1"/>
  <c r="W505" i="29"/>
  <c r="W451" i="29"/>
  <c r="AF451" i="29"/>
  <c r="AF459" i="29" s="1"/>
  <c r="AH467" i="29"/>
  <c r="AH471" i="29"/>
  <c r="W489" i="29"/>
  <c r="U499" i="29"/>
  <c r="U503" i="29"/>
  <c r="AF203" i="28"/>
  <c r="AD22" i="28"/>
  <c r="AD18" i="28"/>
  <c r="AD17" i="28"/>
  <c r="AD19" i="28" s="1"/>
  <c r="AL22" i="28" s="1"/>
  <c r="AD16" i="28"/>
  <c r="AD21" i="28"/>
  <c r="AD23" i="28" s="1"/>
  <c r="AA35" i="28"/>
  <c r="AA71" i="28"/>
  <c r="AJ91" i="28"/>
  <c r="AJ171" i="28"/>
  <c r="AL229" i="28"/>
  <c r="U24" i="28"/>
  <c r="Y23" i="28"/>
  <c r="Y19" i="28"/>
  <c r="Y25" i="28" s="1"/>
  <c r="W19" i="28"/>
  <c r="AD42" i="28"/>
  <c r="AD70" i="28"/>
  <c r="AD71" i="28" s="1"/>
  <c r="AL71" i="28" s="1"/>
  <c r="AF159" i="28"/>
  <c r="H158" i="28"/>
  <c r="AD159" i="28"/>
  <c r="AH159" i="28"/>
  <c r="U171" i="28"/>
  <c r="AF171" i="28"/>
  <c r="S161" i="28"/>
  <c r="AD170" i="28"/>
  <c r="AD176" i="28"/>
  <c r="AD182" i="28"/>
  <c r="AD183" i="28" s="1"/>
  <c r="AL183" i="28" s="1"/>
  <c r="AF185" i="28"/>
  <c r="W199" i="28"/>
  <c r="W195" i="28"/>
  <c r="W203" i="28" s="1"/>
  <c r="Y200" i="28"/>
  <c r="Y202" i="28" s="1"/>
  <c r="U199" i="28"/>
  <c r="AA199" i="28" s="1"/>
  <c r="U195" i="28"/>
  <c r="U203" i="28" s="1"/>
  <c r="W201" i="28"/>
  <c r="AD214" i="28"/>
  <c r="AD210" i="28"/>
  <c r="AD209" i="28"/>
  <c r="AD211" i="28" s="1"/>
  <c r="AD208" i="28"/>
  <c r="AD213" i="28"/>
  <c r="AD215" i="28" s="1"/>
  <c r="U251" i="28"/>
  <c r="AL303" i="28"/>
  <c r="AD314" i="28"/>
  <c r="AD390" i="28"/>
  <c r="AD386" i="28"/>
  <c r="AD384" i="28"/>
  <c r="AD389" i="28"/>
  <c r="AD385" i="28"/>
  <c r="AD26" i="28"/>
  <c r="AD55" i="28"/>
  <c r="AL55" i="28" s="1"/>
  <c r="AD58" i="28"/>
  <c r="AD65" i="28"/>
  <c r="U88" i="28"/>
  <c r="Y87" i="28"/>
  <c r="Y91" i="28" s="1"/>
  <c r="Y83" i="28"/>
  <c r="W87" i="28"/>
  <c r="W83" i="28"/>
  <c r="W91" i="28" s="1"/>
  <c r="AH107" i="28"/>
  <c r="AF103" i="28"/>
  <c r="U122" i="28"/>
  <c r="AA115" i="28" s="1"/>
  <c r="AL133" i="28"/>
  <c r="S167" i="28"/>
  <c r="AA167" i="28" s="1"/>
  <c r="S160" i="28"/>
  <c r="AF251" i="28"/>
  <c r="AF249" i="28"/>
  <c r="AH15" i="28"/>
  <c r="AF24" i="28"/>
  <c r="AH23" i="28"/>
  <c r="AH19" i="28"/>
  <c r="AH27" i="28" s="1"/>
  <c r="AH24" i="28"/>
  <c r="AH26" i="28" s="1"/>
  <c r="S26" i="28"/>
  <c r="S32" i="28"/>
  <c r="AD48" i="28"/>
  <c r="AD54" i="28"/>
  <c r="AF57" i="28"/>
  <c r="AF88" i="28"/>
  <c r="AH87" i="28"/>
  <c r="AH83" i="28"/>
  <c r="AF87" i="28"/>
  <c r="AF83" i="28"/>
  <c r="W88" i="28"/>
  <c r="W90" i="28" s="1"/>
  <c r="AJ89" i="28"/>
  <c r="AD134" i="28"/>
  <c r="AD135" i="28" s="1"/>
  <c r="AL135" i="28" s="1"/>
  <c r="AJ15" i="28"/>
  <c r="S16" i="28"/>
  <c r="S17" i="28"/>
  <c r="S19" i="28" s="1"/>
  <c r="AA22" i="28" s="1"/>
  <c r="U23" i="28"/>
  <c r="AA23" i="28" s="1"/>
  <c r="AF23" i="28"/>
  <c r="W24" i="28"/>
  <c r="W26" i="28" s="1"/>
  <c r="AJ24" i="28"/>
  <c r="AJ26" i="28" s="1"/>
  <c r="AF31" i="28"/>
  <c r="H30" i="28"/>
  <c r="AD31" i="28"/>
  <c r="AH31" i="28"/>
  <c r="U43" i="28"/>
  <c r="AF43" i="28"/>
  <c r="S33" i="28"/>
  <c r="S35" i="28" s="1"/>
  <c r="AA38" i="28" s="1"/>
  <c r="W59" i="28"/>
  <c r="S49" i="28"/>
  <c r="S50" i="28"/>
  <c r="Y75" i="28"/>
  <c r="AJ75" i="28"/>
  <c r="AD66" i="28"/>
  <c r="AF73" i="28"/>
  <c r="AD79" i="28"/>
  <c r="AJ79" i="28"/>
  <c r="AF79" i="28"/>
  <c r="AJ87" i="28"/>
  <c r="Y88" i="28"/>
  <c r="Y90" i="28" s="1"/>
  <c r="W89" i="28"/>
  <c r="S103" i="28"/>
  <c r="AA103" i="28" s="1"/>
  <c r="S96" i="28"/>
  <c r="AA96" i="28"/>
  <c r="AA97" i="28" s="1"/>
  <c r="N94" i="28" s="1"/>
  <c r="AD112" i="28"/>
  <c r="AD118" i="28"/>
  <c r="AD119" i="28" s="1"/>
  <c r="AL119" i="28" s="1"/>
  <c r="AF121" i="28"/>
  <c r="W135" i="28"/>
  <c r="W131" i="28"/>
  <c r="W137" i="28" s="1"/>
  <c r="Y136" i="28"/>
  <c r="Y138" i="28" s="1"/>
  <c r="U135" i="28"/>
  <c r="AA135" i="28" s="1"/>
  <c r="U131" i="28"/>
  <c r="U137" i="28" s="1"/>
  <c r="U152" i="28"/>
  <c r="Y151" i="28"/>
  <c r="Y153" i="28" s="1"/>
  <c r="Y147" i="28"/>
  <c r="Y155" i="28" s="1"/>
  <c r="W151" i="28"/>
  <c r="AA151" i="28" s="1"/>
  <c r="W147" i="28"/>
  <c r="AJ147" i="28"/>
  <c r="W171" i="28"/>
  <c r="AH169" i="28"/>
  <c r="AH168" i="28"/>
  <c r="AH170" i="28" s="1"/>
  <c r="AJ167" i="28"/>
  <c r="AJ163" i="28"/>
  <c r="AJ169" i="28" s="1"/>
  <c r="AF168" i="28"/>
  <c r="AH167" i="28"/>
  <c r="AH163" i="28"/>
  <c r="AH171" i="28" s="1"/>
  <c r="S166" i="28"/>
  <c r="AJ168" i="28"/>
  <c r="AJ170" i="28" s="1"/>
  <c r="W187" i="28"/>
  <c r="S177" i="28"/>
  <c r="S178" i="28"/>
  <c r="AJ203" i="28"/>
  <c r="AD194" i="28"/>
  <c r="AH203" i="28"/>
  <c r="Y199" i="28"/>
  <c r="Y203" i="28" s="1"/>
  <c r="AL240" i="28"/>
  <c r="AL241" i="28" s="1"/>
  <c r="P238" i="28" s="1"/>
  <c r="AA309" i="28"/>
  <c r="AF25" i="28"/>
  <c r="U73" i="28"/>
  <c r="AH104" i="28"/>
  <c r="AH106" i="28" s="1"/>
  <c r="AJ103" i="28"/>
  <c r="AJ99" i="28"/>
  <c r="AJ107" i="28" s="1"/>
  <c r="AF104" i="28"/>
  <c r="AH103" i="28"/>
  <c r="AH99" i="28"/>
  <c r="AH105" i="28" s="1"/>
  <c r="AA128" i="28"/>
  <c r="AA129" i="28" s="1"/>
  <c r="N126" i="28" s="1"/>
  <c r="U155" i="28"/>
  <c r="S176" i="28"/>
  <c r="S182" i="28"/>
  <c r="S183" i="28" s="1"/>
  <c r="AA183" i="28" s="1"/>
  <c r="AD186" i="28"/>
  <c r="AD193" i="28"/>
  <c r="AD195" i="28" s="1"/>
  <c r="AL198" i="28" s="1"/>
  <c r="AD198" i="28"/>
  <c r="AD199" i="28" s="1"/>
  <c r="AL199" i="28" s="1"/>
  <c r="U201" i="28"/>
  <c r="AA277" i="28"/>
  <c r="W71" i="28"/>
  <c r="W67" i="28"/>
  <c r="W73" i="28" s="1"/>
  <c r="Y72" i="28"/>
  <c r="Y74" i="28" s="1"/>
  <c r="U71" i="28"/>
  <c r="U67" i="28"/>
  <c r="U75" i="28" s="1"/>
  <c r="AF91" i="28"/>
  <c r="AF89" i="28"/>
  <c r="U83" i="28"/>
  <c r="U91" i="28" s="1"/>
  <c r="AJ88" i="28"/>
  <c r="AJ90" i="28" s="1"/>
  <c r="AF99" i="28"/>
  <c r="AF107" i="28" s="1"/>
  <c r="AD106" i="28"/>
  <c r="S112" i="28"/>
  <c r="S118" i="28"/>
  <c r="S119" i="28" s="1"/>
  <c r="AA119" i="28" s="1"/>
  <c r="AD129" i="28"/>
  <c r="AD131" i="28" s="1"/>
  <c r="U138" i="28"/>
  <c r="AA131" i="28" s="1"/>
  <c r="U27" i="28"/>
  <c r="U25" i="28"/>
  <c r="U19" i="28"/>
  <c r="AF19" i="28"/>
  <c r="AF27" i="28" s="1"/>
  <c r="W23" i="28"/>
  <c r="W25" i="28" s="1"/>
  <c r="AJ23" i="28"/>
  <c r="AJ25" i="28" s="1"/>
  <c r="Y24" i="28"/>
  <c r="Y26" i="28" s="1"/>
  <c r="AH25" i="28"/>
  <c r="W43" i="28"/>
  <c r="AH43" i="28"/>
  <c r="AH40" i="28"/>
  <c r="AH42" i="28" s="1"/>
  <c r="AJ39" i="28"/>
  <c r="AJ35" i="28"/>
  <c r="AJ41" i="28" s="1"/>
  <c r="AF40" i="28"/>
  <c r="AH39" i="28"/>
  <c r="AH35" i="28"/>
  <c r="AH41" i="28" s="1"/>
  <c r="S38" i="28"/>
  <c r="S39" i="28" s="1"/>
  <c r="AA39" i="28" s="1"/>
  <c r="AF39" i="28"/>
  <c r="Y41" i="28"/>
  <c r="S55" i="28"/>
  <c r="Y59" i="28"/>
  <c r="AH59" i="28"/>
  <c r="AD49" i="28"/>
  <c r="AD51" i="28" s="1"/>
  <c r="AL54" i="28" s="1"/>
  <c r="AD50" i="28"/>
  <c r="U57" i="28"/>
  <c r="AD64" i="28"/>
  <c r="U72" i="28"/>
  <c r="AH73" i="28"/>
  <c r="U87" i="28"/>
  <c r="AF95" i="28"/>
  <c r="H94" i="28"/>
  <c r="AD95" i="28"/>
  <c r="AH95" i="28"/>
  <c r="U107" i="28"/>
  <c r="S99" i="28"/>
  <c r="AA102" i="28" s="1"/>
  <c r="AA99" i="28"/>
  <c r="W123" i="28"/>
  <c r="S113" i="28"/>
  <c r="S114" i="28"/>
  <c r="Y139" i="28"/>
  <c r="AJ139" i="28"/>
  <c r="AD130" i="28"/>
  <c r="AD143" i="28"/>
  <c r="AJ143" i="28"/>
  <c r="AF143" i="28"/>
  <c r="AF152" i="28"/>
  <c r="AH151" i="28"/>
  <c r="AH147" i="28"/>
  <c r="AH153" i="28" s="1"/>
  <c r="AF151" i="28"/>
  <c r="AF147" i="28"/>
  <c r="AF155" i="28" s="1"/>
  <c r="AJ152" i="28"/>
  <c r="AJ154" i="28" s="1"/>
  <c r="S162" i="28"/>
  <c r="AD192" i="28"/>
  <c r="U200" i="28"/>
  <c r="W217" i="28"/>
  <c r="W216" i="28"/>
  <c r="W218" i="28" s="1"/>
  <c r="U216" i="28"/>
  <c r="Y215" i="28"/>
  <c r="Y211" i="28"/>
  <c r="W215" i="28"/>
  <c r="W211" i="28"/>
  <c r="W219" i="28" s="1"/>
  <c r="U215" i="28"/>
  <c r="AA215" i="28" s="1"/>
  <c r="U211" i="28"/>
  <c r="U219" i="28" s="1"/>
  <c r="AD229" i="28"/>
  <c r="AD231" i="28" s="1"/>
  <c r="AD226" i="28"/>
  <c r="AD225" i="28"/>
  <c r="U250" i="28"/>
  <c r="S277" i="28"/>
  <c r="S279" i="28" s="1"/>
  <c r="AA279" i="28" s="1"/>
  <c r="S274" i="28"/>
  <c r="S278" i="28"/>
  <c r="S273" i="28"/>
  <c r="S275" i="28" s="1"/>
  <c r="AA278" i="28" s="1"/>
  <c r="S291" i="28"/>
  <c r="AA294" i="28" s="1"/>
  <c r="S310" i="28"/>
  <c r="S309" i="28"/>
  <c r="S311" i="28" s="1"/>
  <c r="S305" i="28"/>
  <c r="S306" i="28"/>
  <c r="AD320" i="28"/>
  <c r="AD322" i="28"/>
  <c r="AD326" i="28"/>
  <c r="AD325" i="28"/>
  <c r="AD321" i="28"/>
  <c r="AD323" i="28" s="1"/>
  <c r="AL326" i="28" s="1"/>
  <c r="AD352" i="28"/>
  <c r="AD354" i="28"/>
  <c r="AD358" i="28"/>
  <c r="AD357" i="28"/>
  <c r="AD359" i="28" s="1"/>
  <c r="AD353" i="28"/>
  <c r="AH207" i="28"/>
  <c r="AH216" i="28"/>
  <c r="AH218" i="28" s="1"/>
  <c r="AF216" i="28"/>
  <c r="AD218" i="28"/>
  <c r="S234" i="28"/>
  <c r="W247" i="28"/>
  <c r="W243" i="28"/>
  <c r="W251" i="28" s="1"/>
  <c r="Y248" i="28"/>
  <c r="Y250" i="28" s="1"/>
  <c r="U247" i="28"/>
  <c r="AA247" i="28" s="1"/>
  <c r="U243" i="28"/>
  <c r="U249" i="28" s="1"/>
  <c r="W248" i="28"/>
  <c r="W250" i="28" s="1"/>
  <c r="AF271" i="28"/>
  <c r="H270" i="28"/>
  <c r="AD271" i="28"/>
  <c r="AH271" i="28"/>
  <c r="AF283" i="28"/>
  <c r="AF319" i="28"/>
  <c r="H318" i="28"/>
  <c r="AJ319" i="28"/>
  <c r="AH319" i="28"/>
  <c r="AD485" i="28"/>
  <c r="AD480" i="28"/>
  <c r="AD482" i="28"/>
  <c r="AD481" i="28"/>
  <c r="AD483" i="28" s="1"/>
  <c r="AL486" i="28" s="1"/>
  <c r="AD486" i="28"/>
  <c r="U41" i="28"/>
  <c r="AF41" i="28"/>
  <c r="AJ51" i="28"/>
  <c r="AJ59" i="28" s="1"/>
  <c r="AJ55" i="28"/>
  <c r="W56" i="28"/>
  <c r="AH56" i="28"/>
  <c r="W57" i="28"/>
  <c r="AH57" i="28"/>
  <c r="AH63" i="28"/>
  <c r="AJ72" i="28"/>
  <c r="Y73" i="28"/>
  <c r="AJ73" i="28"/>
  <c r="S80" i="28"/>
  <c r="S81" i="28"/>
  <c r="S82" i="28"/>
  <c r="AD90" i="28"/>
  <c r="U105" i="28"/>
  <c r="AF105" i="28"/>
  <c r="AJ115" i="28"/>
  <c r="AJ123" i="28" s="1"/>
  <c r="AJ119" i="28"/>
  <c r="W120" i="28"/>
  <c r="W122" i="28" s="1"/>
  <c r="AH120" i="28"/>
  <c r="W121" i="28"/>
  <c r="AH121" i="28"/>
  <c r="AH127" i="28"/>
  <c r="AJ136" i="28"/>
  <c r="Y137" i="28"/>
  <c r="AJ137" i="28"/>
  <c r="S144" i="28"/>
  <c r="S145" i="28"/>
  <c r="S146" i="28"/>
  <c r="Y167" i="28"/>
  <c r="U168" i="28"/>
  <c r="U169" i="28"/>
  <c r="AF169" i="28"/>
  <c r="AF175" i="28"/>
  <c r="AJ179" i="28"/>
  <c r="AJ187" i="28" s="1"/>
  <c r="AJ183" i="28"/>
  <c r="W184" i="28"/>
  <c r="AH184" i="28"/>
  <c r="W185" i="28"/>
  <c r="AH185" i="28"/>
  <c r="AH191" i="28"/>
  <c r="AJ200" i="28"/>
  <c r="Y201" i="28"/>
  <c r="AJ201" i="28"/>
  <c r="AJ207" i="28"/>
  <c r="S208" i="28"/>
  <c r="S209" i="28"/>
  <c r="S210" i="28"/>
  <c r="AF211" i="28"/>
  <c r="AF219" i="28" s="1"/>
  <c r="AF215" i="28"/>
  <c r="AJ216" i="28"/>
  <c r="AJ218" i="28" s="1"/>
  <c r="AJ217" i="28"/>
  <c r="Y235" i="28"/>
  <c r="AH235" i="28"/>
  <c r="U234" i="28"/>
  <c r="Y251" i="28"/>
  <c r="AJ251" i="28"/>
  <c r="U264" i="28"/>
  <c r="Y263" i="28"/>
  <c r="Y259" i="28"/>
  <c r="Y265" i="28" s="1"/>
  <c r="W263" i="28"/>
  <c r="AA263" i="28" s="1"/>
  <c r="W259" i="28"/>
  <c r="AJ259" i="28"/>
  <c r="AJ271" i="28"/>
  <c r="W283" i="28"/>
  <c r="AH280" i="28"/>
  <c r="AH282" i="28" s="1"/>
  <c r="AJ279" i="28"/>
  <c r="AJ283" i="28" s="1"/>
  <c r="AJ275" i="28"/>
  <c r="AF280" i="28"/>
  <c r="AH279" i="28"/>
  <c r="AH275" i="28"/>
  <c r="AH283" i="28" s="1"/>
  <c r="AF275" i="28"/>
  <c r="S294" i="28"/>
  <c r="S290" i="28"/>
  <c r="S293" i="28"/>
  <c r="S295" i="28" s="1"/>
  <c r="AA295" i="28" s="1"/>
  <c r="S288" i="28"/>
  <c r="AJ297" i="28"/>
  <c r="U297" i="28"/>
  <c r="W313" i="28"/>
  <c r="AA323" i="28"/>
  <c r="AF330" i="28"/>
  <c r="AL323" i="28" s="1"/>
  <c r="AJ351" i="28"/>
  <c r="AF351" i="28"/>
  <c r="H350" i="28"/>
  <c r="AH351" i="28"/>
  <c r="Y363" i="28"/>
  <c r="Y361" i="28"/>
  <c r="W41" i="28"/>
  <c r="U51" i="28"/>
  <c r="U59" i="28" s="1"/>
  <c r="U55" i="28"/>
  <c r="Y57" i="28"/>
  <c r="S64" i="28"/>
  <c r="S65" i="28"/>
  <c r="S66" i="28"/>
  <c r="AF67" i="28"/>
  <c r="AF75" i="28" s="1"/>
  <c r="U89" i="28"/>
  <c r="W105" i="28"/>
  <c r="U115" i="28"/>
  <c r="U119" i="28"/>
  <c r="Y121" i="28"/>
  <c r="S128" i="28"/>
  <c r="S129" i="28"/>
  <c r="S131" i="28" s="1"/>
  <c r="S130" i="28"/>
  <c r="AF131" i="28"/>
  <c r="AF137" i="28" s="1"/>
  <c r="U153" i="28"/>
  <c r="W169" i="28"/>
  <c r="U179" i="28"/>
  <c r="U183" i="28"/>
  <c r="Y185" i="28"/>
  <c r="S192" i="28"/>
  <c r="S193" i="28"/>
  <c r="S194" i="28"/>
  <c r="AF195" i="28"/>
  <c r="AF201" i="28" s="1"/>
  <c r="AH211" i="28"/>
  <c r="AH219" i="28" s="1"/>
  <c r="AH215" i="28"/>
  <c r="S224" i="28"/>
  <c r="AJ235" i="28"/>
  <c r="S230" i="28"/>
  <c r="S231" i="28" s="1"/>
  <c r="AA231" i="28" s="1"/>
  <c r="AD247" i="28"/>
  <c r="AL247" i="28" s="1"/>
  <c r="AD240" i="28"/>
  <c r="Y247" i="28"/>
  <c r="AD255" i="28"/>
  <c r="AJ255" i="28"/>
  <c r="AF255" i="28"/>
  <c r="AF264" i="28"/>
  <c r="AH263" i="28"/>
  <c r="AH265" i="28" s="1"/>
  <c r="AH259" i="28"/>
  <c r="AH267" i="28" s="1"/>
  <c r="AF263" i="28"/>
  <c r="AF265" i="28" s="1"/>
  <c r="AF259" i="28"/>
  <c r="AF267" i="28" s="1"/>
  <c r="U259" i="28"/>
  <c r="U267" i="28" s="1"/>
  <c r="W264" i="28"/>
  <c r="W266" i="28" s="1"/>
  <c r="AJ264" i="28"/>
  <c r="AJ266" i="28" s="1"/>
  <c r="AD288" i="28"/>
  <c r="AJ315" i="28"/>
  <c r="AJ313" i="28"/>
  <c r="U331" i="28"/>
  <c r="U329" i="28"/>
  <c r="AA341" i="28"/>
  <c r="AJ379" i="28"/>
  <c r="AJ377" i="28"/>
  <c r="AF383" i="28"/>
  <c r="H382" i="28"/>
  <c r="AJ383" i="28"/>
  <c r="AH383" i="28"/>
  <c r="U395" i="28"/>
  <c r="U393" i="28"/>
  <c r="S405" i="28"/>
  <c r="S407" i="28" s="1"/>
  <c r="S402" i="28"/>
  <c r="S400" i="28"/>
  <c r="S401" i="28"/>
  <c r="S403" i="28" s="1"/>
  <c r="AA406" i="28" s="1"/>
  <c r="S406" i="28"/>
  <c r="AD425" i="28"/>
  <c r="AL421" i="28"/>
  <c r="AD419" i="28"/>
  <c r="AL422" i="28" s="1"/>
  <c r="AA320" i="28"/>
  <c r="AA321" i="28" s="1"/>
  <c r="N318" i="28" s="1"/>
  <c r="U347" i="28"/>
  <c r="AF347" i="28"/>
  <c r="AF345" i="28"/>
  <c r="Y344" i="28"/>
  <c r="Y346" i="28" s="1"/>
  <c r="U343" i="28"/>
  <c r="U339" i="28"/>
  <c r="AA342" i="28" s="1"/>
  <c r="U344" i="28"/>
  <c r="Y343" i="28"/>
  <c r="Y339" i="28"/>
  <c r="Y345" i="28" s="1"/>
  <c r="AD346" i="28"/>
  <c r="AH363" i="28"/>
  <c r="S368" i="28"/>
  <c r="AD378" i="28"/>
  <c r="AL371" i="28" s="1"/>
  <c r="AA387" i="28"/>
  <c r="U427" i="28"/>
  <c r="H222" i="28"/>
  <c r="AF223" i="28"/>
  <c r="AJ227" i="28"/>
  <c r="AJ233" i="28" s="1"/>
  <c r="AJ231" i="28"/>
  <c r="W232" i="28"/>
  <c r="W234" i="28" s="1"/>
  <c r="AH232" i="28"/>
  <c r="AH234" i="28" s="1"/>
  <c r="AL227" i="28" s="1"/>
  <c r="W233" i="28"/>
  <c r="AH233" i="28"/>
  <c r="AJ248" i="28"/>
  <c r="AJ250" i="28" s="1"/>
  <c r="AL243" i="28" s="1"/>
  <c r="Y249" i="28"/>
  <c r="AJ249" i="28"/>
  <c r="S256" i="28"/>
  <c r="S257" i="28"/>
  <c r="S258" i="28"/>
  <c r="Y275" i="28"/>
  <c r="Y283" i="28" s="1"/>
  <c r="Y279" i="28"/>
  <c r="Y281" i="28" s="1"/>
  <c r="U280" i="28"/>
  <c r="U281" i="28"/>
  <c r="AF281" i="28"/>
  <c r="H286" i="28"/>
  <c r="AF287" i="28"/>
  <c r="W299" i="28"/>
  <c r="AF295" i="28"/>
  <c r="AL295" i="28" s="1"/>
  <c r="AF291" i="28"/>
  <c r="AF299" i="28" s="1"/>
  <c r="AH296" i="28"/>
  <c r="AH298" i="28" s="1"/>
  <c r="AJ295" i="28"/>
  <c r="AJ291" i="28"/>
  <c r="AJ299" i="28" s="1"/>
  <c r="AH291" i="28"/>
  <c r="AH297" i="28" s="1"/>
  <c r="AF296" i="28"/>
  <c r="AD310" i="28"/>
  <c r="AD306" i="28"/>
  <c r="AD305" i="28"/>
  <c r="AD304" i="28"/>
  <c r="AD309" i="28"/>
  <c r="AD311" i="28" s="1"/>
  <c r="AF315" i="28"/>
  <c r="AF313" i="28"/>
  <c r="U312" i="28"/>
  <c r="Y311" i="28"/>
  <c r="Y313" i="28" s="1"/>
  <c r="Y307" i="28"/>
  <c r="Y315" i="28" s="1"/>
  <c r="Y312" i="28"/>
  <c r="Y314" i="28" s="1"/>
  <c r="U311" i="28"/>
  <c r="U307" i="28"/>
  <c r="U315" i="28" s="1"/>
  <c r="AH328" i="28"/>
  <c r="AH330" i="28" s="1"/>
  <c r="AJ327" i="28"/>
  <c r="AJ323" i="28"/>
  <c r="AF327" i="28"/>
  <c r="AF323" i="28"/>
  <c r="AH327" i="28"/>
  <c r="AH331" i="28" s="1"/>
  <c r="U330" i="28"/>
  <c r="S341" i="28"/>
  <c r="S343" i="28" s="1"/>
  <c r="AA343" i="28" s="1"/>
  <c r="S342" i="28"/>
  <c r="AF359" i="28"/>
  <c r="AF355" i="28"/>
  <c r="AH360" i="28"/>
  <c r="AH362" i="28" s="1"/>
  <c r="AJ359" i="28"/>
  <c r="AJ355" i="28"/>
  <c r="AH355" i="28"/>
  <c r="AH361" i="28" s="1"/>
  <c r="AA355" i="28"/>
  <c r="AF360" i="28"/>
  <c r="AD374" i="28"/>
  <c r="AD370" i="28"/>
  <c r="AD369" i="28"/>
  <c r="AD371" i="28" s="1"/>
  <c r="AL374" i="28" s="1"/>
  <c r="AD368" i="28"/>
  <c r="AD373" i="28"/>
  <c r="AD375" i="28" s="1"/>
  <c r="AF379" i="28"/>
  <c r="AF377" i="28"/>
  <c r="S369" i="28"/>
  <c r="S371" i="28" s="1"/>
  <c r="U376" i="28"/>
  <c r="Y375" i="28"/>
  <c r="Y377" i="28" s="1"/>
  <c r="Y371" i="28"/>
  <c r="Y379" i="28" s="1"/>
  <c r="Y376" i="28"/>
  <c r="Y378" i="28" s="1"/>
  <c r="U375" i="28"/>
  <c r="U371" i="28"/>
  <c r="U377" i="28" s="1"/>
  <c r="S373" i="28"/>
  <c r="S375" i="28" s="1"/>
  <c r="AH392" i="28"/>
  <c r="AH394" i="28" s="1"/>
  <c r="AJ391" i="28"/>
  <c r="AJ387" i="28"/>
  <c r="AF392" i="28"/>
  <c r="AH391" i="28"/>
  <c r="AH387" i="28"/>
  <c r="AH395" i="28" s="1"/>
  <c r="AF391" i="28"/>
  <c r="AF387" i="28"/>
  <c r="Y393" i="28"/>
  <c r="S455" i="28"/>
  <c r="AA455" i="28" s="1"/>
  <c r="AL479" i="28"/>
  <c r="AD490" i="28"/>
  <c r="U227" i="28"/>
  <c r="AA230" i="28" s="1"/>
  <c r="U231" i="28"/>
  <c r="Y233" i="28"/>
  <c r="S240" i="28"/>
  <c r="S241" i="28"/>
  <c r="S243" i="28" s="1"/>
  <c r="AA246" i="28" s="1"/>
  <c r="S242" i="28"/>
  <c r="W281" i="28"/>
  <c r="AH299" i="28"/>
  <c r="AF314" i="28"/>
  <c r="S327" i="28"/>
  <c r="AA327" i="28" s="1"/>
  <c r="Y329" i="28"/>
  <c r="AJ347" i="28"/>
  <c r="AJ345" i="28"/>
  <c r="W343" i="28"/>
  <c r="W347" i="28" s="1"/>
  <c r="AA352" i="28"/>
  <c r="AA353" i="28" s="1"/>
  <c r="N350" i="28" s="1"/>
  <c r="AJ360" i="28"/>
  <c r="AJ362" i="28" s="1"/>
  <c r="AF378" i="28"/>
  <c r="AL368" i="28"/>
  <c r="AL369" i="28" s="1"/>
  <c r="P366" i="28" s="1"/>
  <c r="W375" i="28"/>
  <c r="AF411" i="28"/>
  <c r="AF409" i="28"/>
  <c r="W296" i="28"/>
  <c r="AH303" i="28"/>
  <c r="AJ312" i="28"/>
  <c r="AJ314" i="28" s="1"/>
  <c r="S320" i="28"/>
  <c r="S321" i="28"/>
  <c r="S322" i="28"/>
  <c r="S326" i="28"/>
  <c r="AD336" i="28"/>
  <c r="AD337" i="28"/>
  <c r="AD338" i="28"/>
  <c r="AD342" i="28"/>
  <c r="AD343" i="28" s="1"/>
  <c r="AL343" i="28" s="1"/>
  <c r="AH343" i="28"/>
  <c r="AF344" i="28"/>
  <c r="U345" i="28"/>
  <c r="S357" i="28"/>
  <c r="S359" i="28" s="1"/>
  <c r="AA359" i="28" s="1"/>
  <c r="W360" i="28"/>
  <c r="W362" i="28" s="1"/>
  <c r="AH367" i="28"/>
  <c r="AJ376" i="28"/>
  <c r="AJ378" i="28" s="1"/>
  <c r="S384" i="28"/>
  <c r="AA384" i="28"/>
  <c r="AA385" i="28" s="1"/>
  <c r="N382" i="28" s="1"/>
  <c r="S385" i="28"/>
  <c r="S386" i="28"/>
  <c r="S390" i="28"/>
  <c r="S391" i="28" s="1"/>
  <c r="AA391" i="28" s="1"/>
  <c r="AD405" i="28"/>
  <c r="AD407" i="28" s="1"/>
  <c r="AL407" i="28" s="1"/>
  <c r="AD406" i="28"/>
  <c r="AD402" i="28"/>
  <c r="AD401" i="28"/>
  <c r="AD403" i="28" s="1"/>
  <c r="AL406" i="28" s="1"/>
  <c r="AD400" i="28"/>
  <c r="W411" i="28"/>
  <c r="W409" i="28"/>
  <c r="AH411" i="28"/>
  <c r="AH409" i="28"/>
  <c r="AD422" i="28"/>
  <c r="U425" i="28"/>
  <c r="U459" i="28"/>
  <c r="U457" i="28"/>
  <c r="AH459" i="28"/>
  <c r="AH457" i="28"/>
  <c r="W455" i="28"/>
  <c r="W451" i="28"/>
  <c r="U456" i="28"/>
  <c r="U455" i="28"/>
  <c r="Y455" i="28"/>
  <c r="Y456" i="28"/>
  <c r="Y458" i="28" s="1"/>
  <c r="Y451" i="28"/>
  <c r="Y459" i="28" s="1"/>
  <c r="U451" i="28"/>
  <c r="W456" i="28"/>
  <c r="W458" i="28" s="1"/>
  <c r="W475" i="28"/>
  <c r="AJ408" i="28"/>
  <c r="AJ410" i="28" s="1"/>
  <c r="AH408" i="28"/>
  <c r="AH410" i="28" s="1"/>
  <c r="AJ407" i="28"/>
  <c r="AJ403" i="28"/>
  <c r="AJ411" i="28" s="1"/>
  <c r="AF408" i="28"/>
  <c r="AH407" i="28"/>
  <c r="AH403" i="28"/>
  <c r="AD423" i="28"/>
  <c r="AH427" i="28"/>
  <c r="AD418" i="28"/>
  <c r="AF425" i="28"/>
  <c r="Y443" i="28"/>
  <c r="W291" i="28"/>
  <c r="W297" i="28" s="1"/>
  <c r="AH307" i="28"/>
  <c r="AH311" i="28"/>
  <c r="U313" i="28"/>
  <c r="W329" i="28"/>
  <c r="S352" i="28"/>
  <c r="S353" i="28"/>
  <c r="S355" i="28" s="1"/>
  <c r="AA358" i="28" s="1"/>
  <c r="S354" i="28"/>
  <c r="W355" i="28"/>
  <c r="W363" i="28" s="1"/>
  <c r="AH371" i="28"/>
  <c r="AH375" i="28"/>
  <c r="W393" i="28"/>
  <c r="AD410" i="28"/>
  <c r="Y427" i="28"/>
  <c r="U426" i="28"/>
  <c r="AA419" i="28" s="1"/>
  <c r="S439" i="28"/>
  <c r="AA439" i="28" s="1"/>
  <c r="AD450" i="28"/>
  <c r="AD448" i="28"/>
  <c r="AD449" i="28"/>
  <c r="AD451" i="28" s="1"/>
  <c r="AD454" i="28"/>
  <c r="AD453" i="28"/>
  <c r="AD455" i="28" s="1"/>
  <c r="S475" i="28"/>
  <c r="AF490" i="28"/>
  <c r="Y403" i="28"/>
  <c r="Y409" i="28" s="1"/>
  <c r="Y407" i="28"/>
  <c r="Y411" i="28" s="1"/>
  <c r="U408" i="28"/>
  <c r="H414" i="28"/>
  <c r="AF415" i="28"/>
  <c r="AJ419" i="28"/>
  <c r="S421" i="28"/>
  <c r="S423" i="28" s="1"/>
  <c r="AJ423" i="28"/>
  <c r="AJ425" i="28" s="1"/>
  <c r="W424" i="28"/>
  <c r="W426" i="28" s="1"/>
  <c r="AH424" i="28"/>
  <c r="W425" i="28"/>
  <c r="AH425" i="28"/>
  <c r="AD438" i="28"/>
  <c r="AD434" i="28"/>
  <c r="AD433" i="28"/>
  <c r="AD435" i="28" s="1"/>
  <c r="AD432" i="28"/>
  <c r="S433" i="28"/>
  <c r="S435" i="28" s="1"/>
  <c r="U440" i="28"/>
  <c r="Y439" i="28"/>
  <c r="Y435" i="28"/>
  <c r="W435" i="28"/>
  <c r="W443" i="28" s="1"/>
  <c r="AD437" i="28"/>
  <c r="AJ441" i="28"/>
  <c r="AD442" i="28"/>
  <c r="W459" i="28"/>
  <c r="W457" i="28"/>
  <c r="AA469" i="28"/>
  <c r="S473" i="28"/>
  <c r="S485" i="28"/>
  <c r="S480" i="28"/>
  <c r="S481" i="28"/>
  <c r="Y491" i="28"/>
  <c r="W408" i="28"/>
  <c r="W410" i="28" s="1"/>
  <c r="U419" i="28"/>
  <c r="U423" i="28"/>
  <c r="AJ424" i="28"/>
  <c r="AJ426" i="28" s="1"/>
  <c r="Y425" i="28"/>
  <c r="AF440" i="28"/>
  <c r="AH439" i="28"/>
  <c r="AH435" i="28"/>
  <c r="S438" i="28"/>
  <c r="AH440" i="28"/>
  <c r="AH442" i="28" s="1"/>
  <c r="Y441" i="28"/>
  <c r="W491" i="28"/>
  <c r="AH488" i="28"/>
  <c r="AH490" i="28" s="1"/>
  <c r="AJ487" i="28"/>
  <c r="AJ483" i="28"/>
  <c r="AH487" i="28"/>
  <c r="AF483" i="28"/>
  <c r="AJ488" i="28"/>
  <c r="AJ490" i="28" s="1"/>
  <c r="AF487" i="28"/>
  <c r="AH483" i="28"/>
  <c r="AH491" i="28" s="1"/>
  <c r="S486" i="28"/>
  <c r="AF506" i="28"/>
  <c r="AL499" i="28" s="1"/>
  <c r="U403" i="28"/>
  <c r="U407" i="28"/>
  <c r="U409" i="28" s="1"/>
  <c r="S416" i="28"/>
  <c r="S417" i="28"/>
  <c r="S419" i="28" s="1"/>
  <c r="AA422" i="28" s="1"/>
  <c r="S418" i="28"/>
  <c r="U439" i="28"/>
  <c r="U443" i="28" s="1"/>
  <c r="AF439" i="28"/>
  <c r="AF443" i="28" s="1"/>
  <c r="W440" i="28"/>
  <c r="W442" i="28" s="1"/>
  <c r="AJ440" i="28"/>
  <c r="AJ442" i="28" s="1"/>
  <c r="AJ447" i="28"/>
  <c r="AF447" i="28"/>
  <c r="H446" i="28"/>
  <c r="S454" i="28"/>
  <c r="S450" i="28"/>
  <c r="S449" i="28"/>
  <c r="S451" i="28" s="1"/>
  <c r="AA454" i="28" s="1"/>
  <c r="S448" i="28"/>
  <c r="AJ459" i="28"/>
  <c r="AJ457" i="28"/>
  <c r="AL451" i="28"/>
  <c r="U475" i="28"/>
  <c r="AF475" i="28"/>
  <c r="AF473" i="28"/>
  <c r="AF479" i="28"/>
  <c r="H478" i="28"/>
  <c r="AJ479" i="28"/>
  <c r="AH479" i="28"/>
  <c r="S482" i="28"/>
  <c r="AD501" i="28"/>
  <c r="AD503" i="28" s="1"/>
  <c r="AL503" i="28" s="1"/>
  <c r="AD496" i="28"/>
  <c r="AD498" i="28"/>
  <c r="AD497" i="28"/>
  <c r="AD499" i="28" s="1"/>
  <c r="AL502" i="28" s="1"/>
  <c r="AJ507" i="28"/>
  <c r="AJ505" i="28"/>
  <c r="AL448" i="28"/>
  <c r="AL449" i="28" s="1"/>
  <c r="P446" i="28" s="1"/>
  <c r="AF455" i="28"/>
  <c r="AF451" i="28"/>
  <c r="AF457" i="28" s="1"/>
  <c r="AD470" i="28"/>
  <c r="AD466" i="28"/>
  <c r="AD465" i="28"/>
  <c r="AD467" i="28" s="1"/>
  <c r="AL470" i="28" s="1"/>
  <c r="AD464" i="28"/>
  <c r="AA463" i="28"/>
  <c r="U472" i="28"/>
  <c r="Y471" i="28"/>
  <c r="AA471" i="28" s="1"/>
  <c r="Y467" i="28"/>
  <c r="Y475" i="28" s="1"/>
  <c r="W467" i="28"/>
  <c r="AA470" i="28" s="1"/>
  <c r="AD469" i="28"/>
  <c r="AD471" i="28" s="1"/>
  <c r="W473" i="28"/>
  <c r="AJ473" i="28"/>
  <c r="AD474" i="28"/>
  <c r="Y504" i="28"/>
  <c r="Y506" i="28" s="1"/>
  <c r="U503" i="28"/>
  <c r="U505" i="28" s="1"/>
  <c r="U499" i="28"/>
  <c r="U507" i="28" s="1"/>
  <c r="W503" i="28"/>
  <c r="W504" i="28"/>
  <c r="S505" i="28"/>
  <c r="AF505" i="28"/>
  <c r="S507" i="28"/>
  <c r="AF472" i="28"/>
  <c r="AH471" i="28"/>
  <c r="AH467" i="28"/>
  <c r="AH472" i="28"/>
  <c r="AH474" i="28" s="1"/>
  <c r="W499" i="28"/>
  <c r="S501" i="28"/>
  <c r="S503" i="28" s="1"/>
  <c r="Y503" i="28"/>
  <c r="Y507" i="28" s="1"/>
  <c r="AH505" i="28"/>
  <c r="U473" i="28"/>
  <c r="W489" i="28"/>
  <c r="Y505" i="28"/>
  <c r="AH91" i="27"/>
  <c r="AF43" i="27"/>
  <c r="U139" i="27"/>
  <c r="AD38" i="27"/>
  <c r="AD34" i="27"/>
  <c r="AD33" i="27"/>
  <c r="AD35" i="27" s="1"/>
  <c r="AL38" i="27" s="1"/>
  <c r="AD32" i="27"/>
  <c r="AD37" i="27"/>
  <c r="AD39" i="27" s="1"/>
  <c r="AF42" i="27"/>
  <c r="U42" i="27"/>
  <c r="AA35" i="27" s="1"/>
  <c r="AA32" i="27"/>
  <c r="AA33" i="27" s="1"/>
  <c r="N30" i="27" s="1"/>
  <c r="AL64" i="27"/>
  <c r="AL65" i="27" s="1"/>
  <c r="P62" i="27" s="1"/>
  <c r="W153" i="27"/>
  <c r="AD16" i="27"/>
  <c r="AD22" i="27"/>
  <c r="AD23" i="27" s="1"/>
  <c r="AL23" i="27" s="1"/>
  <c r="U26" i="27"/>
  <c r="W40" i="27"/>
  <c r="W42" i="27" s="1"/>
  <c r="S58" i="27"/>
  <c r="AF74" i="27"/>
  <c r="AL67" i="27" s="1"/>
  <c r="AD79" i="27"/>
  <c r="AJ79" i="27"/>
  <c r="AF79" i="27"/>
  <c r="AA243" i="27"/>
  <c r="AJ283" i="27"/>
  <c r="U35" i="27"/>
  <c r="U43" i="27" s="1"/>
  <c r="U39" i="27"/>
  <c r="U41" i="27" s="1"/>
  <c r="AJ40" i="27"/>
  <c r="AJ42" i="27" s="1"/>
  <c r="AL69" i="27"/>
  <c r="AH75" i="27"/>
  <c r="AH79" i="27"/>
  <c r="U91" i="27"/>
  <c r="S101" i="27"/>
  <c r="S102" i="27"/>
  <c r="S98" i="27"/>
  <c r="S97" i="27"/>
  <c r="S99" i="27" s="1"/>
  <c r="AA102" i="27" s="1"/>
  <c r="S96" i="27"/>
  <c r="AH107" i="27"/>
  <c r="W139" i="27"/>
  <c r="AD130" i="27"/>
  <c r="U152" i="27"/>
  <c r="Y151" i="27"/>
  <c r="Y147" i="27"/>
  <c r="Y153" i="27" s="1"/>
  <c r="W151" i="27"/>
  <c r="W147" i="27"/>
  <c r="Y152" i="27"/>
  <c r="Y154" i="27" s="1"/>
  <c r="U151" i="27"/>
  <c r="AA151" i="27" s="1"/>
  <c r="U147" i="27"/>
  <c r="U155" i="27" s="1"/>
  <c r="U171" i="27"/>
  <c r="W215" i="27"/>
  <c r="W219" i="27" s="1"/>
  <c r="W211" i="27"/>
  <c r="W217" i="27" s="1"/>
  <c r="Y216" i="27"/>
  <c r="Y218" i="27" s="1"/>
  <c r="Y211" i="27"/>
  <c r="Y219" i="27" s="1"/>
  <c r="W216" i="27"/>
  <c r="W218" i="27" s="1"/>
  <c r="Y215" i="27"/>
  <c r="U211" i="27"/>
  <c r="U219" i="27" s="1"/>
  <c r="U215" i="27"/>
  <c r="AA215" i="27" s="1"/>
  <c r="AJ266" i="27"/>
  <c r="AL256" i="27"/>
  <c r="AD17" i="27"/>
  <c r="AD18" i="27"/>
  <c r="AF123" i="27"/>
  <c r="AF121" i="27"/>
  <c r="AF159" i="27"/>
  <c r="H158" i="27"/>
  <c r="AD159" i="27"/>
  <c r="AJ159" i="27"/>
  <c r="U218" i="27"/>
  <c r="AA211" i="27" s="1"/>
  <c r="W24" i="27"/>
  <c r="W26" i="27" s="1"/>
  <c r="AA19" i="27" s="1"/>
  <c r="AH25" i="27"/>
  <c r="AA64" i="27"/>
  <c r="AA65" i="27" s="1"/>
  <c r="N62" i="27" s="1"/>
  <c r="U107" i="27"/>
  <c r="S118" i="27"/>
  <c r="S119" i="27" s="1"/>
  <c r="AD134" i="27"/>
  <c r="AD135" i="27" s="1"/>
  <c r="AL135" i="27" s="1"/>
  <c r="AF138" i="27"/>
  <c r="AL131" i="27" s="1"/>
  <c r="W155" i="27"/>
  <c r="AF187" i="27"/>
  <c r="AF185" i="27"/>
  <c r="U19" i="27"/>
  <c r="Y25" i="27"/>
  <c r="S54" i="27"/>
  <c r="AD65" i="27"/>
  <c r="AD67" i="27" s="1"/>
  <c r="AD70" i="27"/>
  <c r="U74" i="27"/>
  <c r="AA67" i="27" s="1"/>
  <c r="AF95" i="27"/>
  <c r="H94" i="27"/>
  <c r="AD95" i="27"/>
  <c r="AH95" i="27"/>
  <c r="W123" i="27"/>
  <c r="S114" i="27"/>
  <c r="U137" i="27"/>
  <c r="AD150" i="27"/>
  <c r="AD146" i="27"/>
  <c r="AD145" i="27"/>
  <c r="AD147" i="27" s="1"/>
  <c r="AD144" i="27"/>
  <c r="AD149" i="27"/>
  <c r="AD151" i="27" s="1"/>
  <c r="AF154" i="27"/>
  <c r="W152" i="27"/>
  <c r="W154" i="27" s="1"/>
  <c r="S167" i="27"/>
  <c r="AA167" i="27" s="1"/>
  <c r="S178" i="27"/>
  <c r="S179" i="27" s="1"/>
  <c r="S182" i="27"/>
  <c r="S183" i="27" s="1"/>
  <c r="AA183" i="27" s="1"/>
  <c r="AA179" i="27"/>
  <c r="AL197" i="27"/>
  <c r="AL192" i="27"/>
  <c r="AL193" i="27" s="1"/>
  <c r="P190" i="27" s="1"/>
  <c r="AD195" i="27"/>
  <c r="AL198" i="27" s="1"/>
  <c r="S199" i="27"/>
  <c r="AD210" i="27"/>
  <c r="AD209" i="27"/>
  <c r="AD211" i="27" s="1"/>
  <c r="AL214" i="27" s="1"/>
  <c r="AD208" i="27"/>
  <c r="AD214" i="27"/>
  <c r="AD213" i="27"/>
  <c r="AD215" i="27" s="1"/>
  <c r="AF239" i="27"/>
  <c r="H238" i="27"/>
  <c r="AD239" i="27"/>
  <c r="AJ239" i="27"/>
  <c r="AL255" i="27"/>
  <c r="AL257" i="27" s="1"/>
  <c r="P254" i="27" s="1"/>
  <c r="AD266" i="27"/>
  <c r="AJ281" i="27"/>
  <c r="Y347" i="27"/>
  <c r="S379" i="27"/>
  <c r="S377" i="27"/>
  <c r="AF88" i="27"/>
  <c r="AH87" i="27"/>
  <c r="AH83" i="27"/>
  <c r="AF87" i="27"/>
  <c r="AF83" i="27"/>
  <c r="AF91" i="27" s="1"/>
  <c r="AJ88" i="27"/>
  <c r="AJ90" i="27" s="1"/>
  <c r="S115" i="27"/>
  <c r="AH139" i="27"/>
  <c r="AH137" i="27"/>
  <c r="AH31" i="27"/>
  <c r="Y40" i="27"/>
  <c r="Y42" i="27" s="1"/>
  <c r="AJ41" i="27"/>
  <c r="U58" i="27"/>
  <c r="AH15" i="27"/>
  <c r="U23" i="27"/>
  <c r="AA23" i="27" s="1"/>
  <c r="Y24" i="27"/>
  <c r="Y26" i="27" s="1"/>
  <c r="AJ24" i="27"/>
  <c r="AJ25" i="27"/>
  <c r="AJ31" i="27"/>
  <c r="S32" i="27"/>
  <c r="S33" i="27"/>
  <c r="S34" i="27"/>
  <c r="W35" i="27"/>
  <c r="W41" i="27" s="1"/>
  <c r="AF35" i="27"/>
  <c r="AF41" i="27" s="1"/>
  <c r="W39" i="27"/>
  <c r="AF39" i="27"/>
  <c r="AD42" i="27"/>
  <c r="AL35" i="27" s="1"/>
  <c r="S55" i="27"/>
  <c r="S48" i="27"/>
  <c r="AD71" i="27"/>
  <c r="AL71" i="27" s="1"/>
  <c r="S16" i="27"/>
  <c r="S17" i="27"/>
  <c r="S18" i="27"/>
  <c r="W19" i="27"/>
  <c r="W25" i="27" s="1"/>
  <c r="AF19" i="27"/>
  <c r="Y35" i="27"/>
  <c r="Y43" i="27" s="1"/>
  <c r="AH35" i="27"/>
  <c r="Y39" i="27"/>
  <c r="Y41" i="27" s="1"/>
  <c r="AH39" i="27"/>
  <c r="AH47" i="27"/>
  <c r="AF47" i="27"/>
  <c r="H46" i="27"/>
  <c r="AD47" i="27"/>
  <c r="AF57" i="27"/>
  <c r="W71" i="27"/>
  <c r="W75" i="27" s="1"/>
  <c r="W67" i="27"/>
  <c r="W73" i="27" s="1"/>
  <c r="Y72" i="27"/>
  <c r="Y74" i="27" s="1"/>
  <c r="U71" i="27"/>
  <c r="AA71" i="27" s="1"/>
  <c r="U67" i="27"/>
  <c r="U73" i="27" s="1"/>
  <c r="H78" i="27"/>
  <c r="U88" i="27"/>
  <c r="Y87" i="27"/>
  <c r="Y83" i="27"/>
  <c r="W87" i="27"/>
  <c r="AA87" i="27" s="1"/>
  <c r="W83" i="27"/>
  <c r="AJ83" i="27"/>
  <c r="AH88" i="27"/>
  <c r="AH90" i="27" s="1"/>
  <c r="AH89" i="27"/>
  <c r="AJ95" i="27"/>
  <c r="AH104" i="27"/>
  <c r="AH106" i="27" s="1"/>
  <c r="AJ103" i="27"/>
  <c r="AJ99" i="27"/>
  <c r="AF104" i="27"/>
  <c r="AH103" i="27"/>
  <c r="AH99" i="27"/>
  <c r="AH105" i="27" s="1"/>
  <c r="AF103" i="27"/>
  <c r="AF107" i="27" s="1"/>
  <c r="AF99" i="27"/>
  <c r="AJ104" i="27"/>
  <c r="AJ106" i="27" s="1"/>
  <c r="AD128" i="27"/>
  <c r="AD129" i="27"/>
  <c r="AD131" i="27" s="1"/>
  <c r="AL134" i="27" s="1"/>
  <c r="S135" i="27"/>
  <c r="AA135" i="27" s="1"/>
  <c r="AF137" i="27"/>
  <c r="AJ155" i="27"/>
  <c r="AJ153" i="27"/>
  <c r="AL147" i="27"/>
  <c r="AH159" i="27"/>
  <c r="AH168" i="27"/>
  <c r="AH170" i="27" s="1"/>
  <c r="AJ167" i="27"/>
  <c r="AJ163" i="27"/>
  <c r="AF168" i="27"/>
  <c r="AH167" i="27"/>
  <c r="AH163" i="27"/>
  <c r="AH171" i="27" s="1"/>
  <c r="AF167" i="27"/>
  <c r="AF169" i="27" s="1"/>
  <c r="AF163" i="27"/>
  <c r="AJ168" i="27"/>
  <c r="AJ170" i="27" s="1"/>
  <c r="AD186" i="27"/>
  <c r="AD199" i="27"/>
  <c r="AL199" i="27" s="1"/>
  <c r="AH203" i="27"/>
  <c r="AH201" i="27"/>
  <c r="AL195" i="27"/>
  <c r="S243" i="27"/>
  <c r="AA246" i="27" s="1"/>
  <c r="W250" i="27"/>
  <c r="AA240" i="27"/>
  <c r="AA241" i="27" s="1"/>
  <c r="N238" i="27" s="1"/>
  <c r="AA291" i="27"/>
  <c r="S341" i="27"/>
  <c r="S338" i="27"/>
  <c r="S342" i="27"/>
  <c r="S337" i="27"/>
  <c r="S339" i="27" s="1"/>
  <c r="AA342" i="27" s="1"/>
  <c r="S336" i="27"/>
  <c r="AD106" i="27"/>
  <c r="AD112" i="27"/>
  <c r="AD113" i="27"/>
  <c r="AD114" i="27"/>
  <c r="AD118" i="27"/>
  <c r="AD119" i="27" s="1"/>
  <c r="AL119" i="27" s="1"/>
  <c r="W136" i="27"/>
  <c r="W138" i="27" s="1"/>
  <c r="AA131" i="27" s="1"/>
  <c r="W137" i="27"/>
  <c r="AH143" i="27"/>
  <c r="AJ152" i="27"/>
  <c r="AJ154" i="27" s="1"/>
  <c r="S160" i="27"/>
  <c r="S161" i="27"/>
  <c r="S163" i="27" s="1"/>
  <c r="AA166" i="27" s="1"/>
  <c r="S162" i="27"/>
  <c r="S166" i="27"/>
  <c r="AD170" i="27"/>
  <c r="AD176" i="27"/>
  <c r="AD177" i="27"/>
  <c r="AD179" i="27" s="1"/>
  <c r="AL182" i="27" s="1"/>
  <c r="AD178" i="27"/>
  <c r="AD182" i="27"/>
  <c r="AD183" i="27" s="1"/>
  <c r="AL183" i="27" s="1"/>
  <c r="U185" i="27"/>
  <c r="W200" i="27"/>
  <c r="W202" i="27" s="1"/>
  <c r="AA195" i="27" s="1"/>
  <c r="AH207" i="27"/>
  <c r="AF215" i="27"/>
  <c r="AF217" i="27" s="1"/>
  <c r="AF211" i="27"/>
  <c r="AF219" i="27" s="1"/>
  <c r="AH211" i="27"/>
  <c r="AH219" i="27" s="1"/>
  <c r="AJ215" i="27"/>
  <c r="AH216" i="27"/>
  <c r="AH218" i="27" s="1"/>
  <c r="AL211" i="27" s="1"/>
  <c r="Y217" i="27"/>
  <c r="U232" i="27"/>
  <c r="Y231" i="27"/>
  <c r="Y227" i="27"/>
  <c r="W231" i="27"/>
  <c r="W227" i="27"/>
  <c r="W235" i="27" s="1"/>
  <c r="AH248" i="27"/>
  <c r="AH250" i="27" s="1"/>
  <c r="AJ247" i="27"/>
  <c r="AJ251" i="27" s="1"/>
  <c r="AJ243" i="27"/>
  <c r="AF248" i="27"/>
  <c r="AH247" i="27"/>
  <c r="AH243" i="27"/>
  <c r="AH251" i="27" s="1"/>
  <c r="AF247" i="27"/>
  <c r="AH283" i="27"/>
  <c r="AH281" i="27"/>
  <c r="W311" i="27"/>
  <c r="W307" i="27"/>
  <c r="W315" i="27" s="1"/>
  <c r="Y312" i="27"/>
  <c r="Y314" i="27" s="1"/>
  <c r="U311" i="27"/>
  <c r="U307" i="27"/>
  <c r="Y307" i="27"/>
  <c r="Y311" i="27"/>
  <c r="W312" i="27"/>
  <c r="W314" i="27" s="1"/>
  <c r="AA405" i="27"/>
  <c r="U427" i="27"/>
  <c r="AJ51" i="27"/>
  <c r="AJ59" i="27" s="1"/>
  <c r="AJ55" i="27"/>
  <c r="AJ57" i="27" s="1"/>
  <c r="W56" i="27"/>
  <c r="W58" i="27" s="1"/>
  <c r="AH56" i="27"/>
  <c r="W57" i="27"/>
  <c r="AH57" i="27"/>
  <c r="AH63" i="27"/>
  <c r="AJ72" i="27"/>
  <c r="AJ74" i="27" s="1"/>
  <c r="Y73" i="27"/>
  <c r="AJ73" i="27"/>
  <c r="S80" i="27"/>
  <c r="S81" i="27"/>
  <c r="S82" i="27"/>
  <c r="Y99" i="27"/>
  <c r="Y103" i="27"/>
  <c r="U104" i="27"/>
  <c r="U105" i="27"/>
  <c r="AF105" i="27"/>
  <c r="H110" i="27"/>
  <c r="AF111" i="27"/>
  <c r="AJ115" i="27"/>
  <c r="AJ123" i="27" s="1"/>
  <c r="AJ119" i="27"/>
  <c r="AJ121" i="27" s="1"/>
  <c r="W120" i="27"/>
  <c r="AH120" i="27"/>
  <c r="W121" i="27"/>
  <c r="AH121" i="27"/>
  <c r="U131" i="27"/>
  <c r="U135" i="27"/>
  <c r="Y136" i="27"/>
  <c r="Y138" i="27" s="1"/>
  <c r="AJ136" i="27"/>
  <c r="AJ138" i="27" s="1"/>
  <c r="Y137" i="27"/>
  <c r="AJ137" i="27"/>
  <c r="AJ143" i="27"/>
  <c r="S144" i="27"/>
  <c r="S145" i="27"/>
  <c r="S147" i="27" s="1"/>
  <c r="AA150" i="27" s="1"/>
  <c r="S146" i="27"/>
  <c r="AF147" i="27"/>
  <c r="AF153" i="27" s="1"/>
  <c r="AF151" i="27"/>
  <c r="AF155" i="27" s="1"/>
  <c r="Y163" i="27"/>
  <c r="Y167" i="27"/>
  <c r="U168" i="27"/>
  <c r="U169" i="27"/>
  <c r="H174" i="27"/>
  <c r="AF175" i="27"/>
  <c r="AJ179" i="27"/>
  <c r="AJ187" i="27" s="1"/>
  <c r="AJ183" i="27"/>
  <c r="AH184" i="27"/>
  <c r="W185" i="27"/>
  <c r="AH185" i="27"/>
  <c r="U195" i="27"/>
  <c r="U199" i="27"/>
  <c r="Y200" i="27"/>
  <c r="Y202" i="27" s="1"/>
  <c r="Y201" i="27"/>
  <c r="AJ201" i="27"/>
  <c r="AJ207" i="27"/>
  <c r="S208" i="27"/>
  <c r="S209" i="27"/>
  <c r="S211" i="27" s="1"/>
  <c r="AA214" i="27" s="1"/>
  <c r="S210" i="27"/>
  <c r="AJ211" i="27"/>
  <c r="AJ216" i="27"/>
  <c r="AJ218" i="27" s="1"/>
  <c r="H222" i="27"/>
  <c r="AJ223" i="27"/>
  <c r="AF232" i="27"/>
  <c r="AH231" i="27"/>
  <c r="AH227" i="27"/>
  <c r="AF231" i="27"/>
  <c r="AF235" i="27" s="1"/>
  <c r="AF227" i="27"/>
  <c r="U227" i="27"/>
  <c r="U235" i="27" s="1"/>
  <c r="W232" i="27"/>
  <c r="W234" i="27" s="1"/>
  <c r="AJ232" i="27"/>
  <c r="AJ234" i="27" s="1"/>
  <c r="AJ233" i="27"/>
  <c r="AF243" i="27"/>
  <c r="AJ265" i="27"/>
  <c r="AJ267" i="27"/>
  <c r="AD271" i="27"/>
  <c r="AJ271" i="27"/>
  <c r="H270" i="27"/>
  <c r="AH271" i="27"/>
  <c r="AF271" i="27"/>
  <c r="AJ299" i="27"/>
  <c r="U298" i="27"/>
  <c r="W313" i="27"/>
  <c r="U312" i="27"/>
  <c r="AA391" i="27"/>
  <c r="U51" i="27"/>
  <c r="U55" i="27"/>
  <c r="Y57" i="27"/>
  <c r="S64" i="27"/>
  <c r="S65" i="27"/>
  <c r="S66" i="27"/>
  <c r="AF67" i="27"/>
  <c r="U89" i="27"/>
  <c r="W105" i="27"/>
  <c r="U115" i="27"/>
  <c r="U121" i="27" s="1"/>
  <c r="U119" i="27"/>
  <c r="Y121" i="27"/>
  <c r="S128" i="27"/>
  <c r="S129" i="27"/>
  <c r="S130" i="27"/>
  <c r="W131" i="27"/>
  <c r="AH147" i="27"/>
  <c r="AH151" i="27"/>
  <c r="U153" i="27"/>
  <c r="W169" i="27"/>
  <c r="Y185" i="27"/>
  <c r="S192" i="27"/>
  <c r="S193" i="27"/>
  <c r="S195" i="27" s="1"/>
  <c r="AA198" i="27" s="1"/>
  <c r="S194" i="27"/>
  <c r="W195" i="27"/>
  <c r="W203" i="27" s="1"/>
  <c r="U217" i="27"/>
  <c r="AH217" i="27"/>
  <c r="AD230" i="27"/>
  <c r="AD231" i="27" s="1"/>
  <c r="AL231" i="27" s="1"/>
  <c r="AD226" i="27"/>
  <c r="AD225" i="27"/>
  <c r="AD227" i="27" s="1"/>
  <c r="AL230" i="27" s="1"/>
  <c r="AD224" i="27"/>
  <c r="S230" i="27"/>
  <c r="S226" i="27"/>
  <c r="S225" i="27"/>
  <c r="S227" i="27" s="1"/>
  <c r="S233" i="27" s="1"/>
  <c r="S229" i="27"/>
  <c r="S231" i="27" s="1"/>
  <c r="AA229" i="27"/>
  <c r="Y232" i="27"/>
  <c r="Y234" i="27" s="1"/>
  <c r="W233" i="27"/>
  <c r="S245" i="27"/>
  <c r="S247" i="27" s="1"/>
  <c r="AA247" i="27" s="1"/>
  <c r="S246" i="27"/>
  <c r="S240" i="27"/>
  <c r="S263" i="27"/>
  <c r="AA263" i="27" s="1"/>
  <c r="S256" i="27"/>
  <c r="S257" i="27"/>
  <c r="S259" i="27" s="1"/>
  <c r="S277" i="27"/>
  <c r="S279" i="27" s="1"/>
  <c r="AA279" i="27" s="1"/>
  <c r="S274" i="27"/>
  <c r="S272" i="27"/>
  <c r="S278" i="27"/>
  <c r="Y283" i="27"/>
  <c r="S273" i="27"/>
  <c r="S275" i="27" s="1"/>
  <c r="U280" i="27"/>
  <c r="Y279" i="27"/>
  <c r="Y275" i="27"/>
  <c r="Y280" i="27"/>
  <c r="Y282" i="27" s="1"/>
  <c r="W279" i="27"/>
  <c r="U275" i="27"/>
  <c r="U281" i="27" s="1"/>
  <c r="W280" i="27"/>
  <c r="W282" i="27" s="1"/>
  <c r="U279" i="27"/>
  <c r="W275" i="27"/>
  <c r="W281" i="27" s="1"/>
  <c r="AA289" i="27"/>
  <c r="N286" i="27" s="1"/>
  <c r="AA293" i="27"/>
  <c r="AA311" i="27"/>
  <c r="AH314" i="27"/>
  <c r="S362" i="27"/>
  <c r="AA351" i="27"/>
  <c r="AD250" i="27"/>
  <c r="AD256" i="27"/>
  <c r="AD257" i="27"/>
  <c r="AD259" i="27" s="1"/>
  <c r="AL262" i="27" s="1"/>
  <c r="AD258" i="27"/>
  <c r="AD262" i="27"/>
  <c r="AD263" i="27" s="1"/>
  <c r="AL263" i="27" s="1"/>
  <c r="AF280" i="27"/>
  <c r="AH279" i="27"/>
  <c r="AH275" i="27"/>
  <c r="AH280" i="27"/>
  <c r="AH282" i="27" s="1"/>
  <c r="Y281" i="27"/>
  <c r="AF297" i="27"/>
  <c r="U299" i="27"/>
  <c r="Y315" i="27"/>
  <c r="AF335" i="27"/>
  <c r="H334" i="27"/>
  <c r="AD335" i="27"/>
  <c r="AH335" i="27"/>
  <c r="AF399" i="27"/>
  <c r="H398" i="27"/>
  <c r="AD399" i="27"/>
  <c r="AJ399" i="27"/>
  <c r="AD234" i="27"/>
  <c r="U249" i="27"/>
  <c r="W264" i="27"/>
  <c r="Y267" i="27"/>
  <c r="AF279" i="27"/>
  <c r="AJ280" i="27"/>
  <c r="AJ282" i="27" s="1"/>
  <c r="AF287" i="27"/>
  <c r="H286" i="27"/>
  <c r="W299" i="27"/>
  <c r="AH296" i="27"/>
  <c r="AH298" i="27" s="1"/>
  <c r="AJ295" i="27"/>
  <c r="AJ297" i="27" s="1"/>
  <c r="AJ291" i="27"/>
  <c r="AH291" i="27"/>
  <c r="AH299" i="27" s="1"/>
  <c r="S294" i="27"/>
  <c r="S295" i="27" s="1"/>
  <c r="AA295" i="27" s="1"/>
  <c r="AD311" i="27"/>
  <c r="AL311" i="27" s="1"/>
  <c r="AD304" i="27"/>
  <c r="AL307" i="27"/>
  <c r="U328" i="27"/>
  <c r="Y327" i="27"/>
  <c r="Y323" i="27"/>
  <c r="W327" i="27"/>
  <c r="AA327" i="27" s="1"/>
  <c r="W323" i="27"/>
  <c r="AJ335" i="27"/>
  <c r="W347" i="27"/>
  <c r="AH347" i="27"/>
  <c r="AH344" i="27"/>
  <c r="AH346" i="27" s="1"/>
  <c r="AJ343" i="27"/>
  <c r="AJ339" i="27"/>
  <c r="AF344" i="27"/>
  <c r="AH343" i="27"/>
  <c r="AH339" i="27"/>
  <c r="AH345" i="27" s="1"/>
  <c r="AF339" i="27"/>
  <c r="AF345" i="27" s="1"/>
  <c r="S352" i="27"/>
  <c r="S358" i="27"/>
  <c r="S359" i="27" s="1"/>
  <c r="AA359" i="27" s="1"/>
  <c r="S405" i="27"/>
  <c r="S407" i="27" s="1"/>
  <c r="AA407" i="27" s="1"/>
  <c r="S402" i="27"/>
  <c r="S403" i="27" s="1"/>
  <c r="AD410" i="27"/>
  <c r="U233" i="27"/>
  <c r="W249" i="27"/>
  <c r="U259" i="27"/>
  <c r="U267" i="27" s="1"/>
  <c r="U263" i="27"/>
  <c r="U283" i="27"/>
  <c r="AF283" i="27"/>
  <c r="AF281" i="27"/>
  <c r="AF275" i="27"/>
  <c r="AJ279" i="27"/>
  <c r="AD287" i="27"/>
  <c r="Y299" i="27"/>
  <c r="AH297" i="27"/>
  <c r="S289" i="27"/>
  <c r="S291" i="27" s="1"/>
  <c r="AA294" i="27" s="1"/>
  <c r="S290" i="27"/>
  <c r="AF296" i="27"/>
  <c r="Y297" i="27"/>
  <c r="AD305" i="27"/>
  <c r="AD307" i="27" s="1"/>
  <c r="AL310" i="27" s="1"/>
  <c r="AF313" i="27"/>
  <c r="AD319" i="27"/>
  <c r="AJ319" i="27"/>
  <c r="AF319" i="27"/>
  <c r="AF328" i="27"/>
  <c r="AH327" i="27"/>
  <c r="AH323" i="27"/>
  <c r="AH331" i="27" s="1"/>
  <c r="AF327" i="27"/>
  <c r="AF323" i="27"/>
  <c r="AF331" i="27" s="1"/>
  <c r="U323" i="27"/>
  <c r="U331" i="27" s="1"/>
  <c r="W328" i="27"/>
  <c r="W330" i="27" s="1"/>
  <c r="AJ328" i="27"/>
  <c r="AJ330" i="27" s="1"/>
  <c r="AJ329" i="27"/>
  <c r="Y345" i="27"/>
  <c r="AD352" i="27"/>
  <c r="AD358" i="27"/>
  <c r="AD359" i="27" s="1"/>
  <c r="AL359" i="27" s="1"/>
  <c r="AD373" i="27"/>
  <c r="AD375" i="27" s="1"/>
  <c r="AL375" i="27" s="1"/>
  <c r="AD368" i="27"/>
  <c r="AJ379" i="27"/>
  <c r="AJ377" i="27"/>
  <c r="AD374" i="27"/>
  <c r="AH399" i="27"/>
  <c r="AF442" i="27"/>
  <c r="W297" i="27"/>
  <c r="Y313" i="27"/>
  <c r="AJ313" i="27"/>
  <c r="S320" i="27"/>
  <c r="S321" i="27"/>
  <c r="S322" i="27"/>
  <c r="Y339" i="27"/>
  <c r="Y343" i="27"/>
  <c r="U344" i="27"/>
  <c r="U345" i="27"/>
  <c r="H350" i="27"/>
  <c r="AF351" i="27"/>
  <c r="W363" i="27"/>
  <c r="W361" i="27"/>
  <c r="AJ355" i="27"/>
  <c r="AJ359" i="27"/>
  <c r="AJ361" i="27" s="1"/>
  <c r="W360" i="27"/>
  <c r="W362" i="27" s="1"/>
  <c r="AJ360" i="27"/>
  <c r="AL368" i="27"/>
  <c r="AL369" i="27" s="1"/>
  <c r="P366" i="27" s="1"/>
  <c r="W375" i="27"/>
  <c r="W371" i="27"/>
  <c r="W379" i="27" s="1"/>
  <c r="Y376" i="27"/>
  <c r="U375" i="27"/>
  <c r="AA375" i="27" s="1"/>
  <c r="U371" i="27"/>
  <c r="Y375" i="27"/>
  <c r="Y377" i="27" s="1"/>
  <c r="AL371" i="27"/>
  <c r="U392" i="27"/>
  <c r="Y391" i="27"/>
  <c r="Y387" i="27"/>
  <c r="W391" i="27"/>
  <c r="W387" i="27"/>
  <c r="W393" i="27" s="1"/>
  <c r="AJ387" i="27"/>
  <c r="AH408" i="27"/>
  <c r="AH410" i="27" s="1"/>
  <c r="AJ407" i="27"/>
  <c r="AJ403" i="27"/>
  <c r="AF408" i="27"/>
  <c r="AH407" i="27"/>
  <c r="AH409" i="27" s="1"/>
  <c r="AH403" i="27"/>
  <c r="AH411" i="27" s="1"/>
  <c r="AF403" i="27"/>
  <c r="AD421" i="27"/>
  <c r="AD423" i="27" s="1"/>
  <c r="AL423" i="27" s="1"/>
  <c r="AD417" i="27"/>
  <c r="AD419" i="27" s="1"/>
  <c r="AD416" i="27"/>
  <c r="AD422" i="27"/>
  <c r="W427" i="27"/>
  <c r="W425" i="27"/>
  <c r="AD418" i="27"/>
  <c r="AD438" i="27"/>
  <c r="AD434" i="27"/>
  <c r="AD433" i="27"/>
  <c r="AD432" i="27"/>
  <c r="AD437" i="27"/>
  <c r="AD439" i="27" s="1"/>
  <c r="AA453" i="27"/>
  <c r="W459" i="27"/>
  <c r="Y456" i="27"/>
  <c r="Y458" i="27" s="1"/>
  <c r="U455" i="27"/>
  <c r="U451" i="27"/>
  <c r="U459" i="27" s="1"/>
  <c r="U456" i="27"/>
  <c r="Y451" i="27"/>
  <c r="Y459" i="27" s="1"/>
  <c r="Y455" i="27"/>
  <c r="W451" i="27"/>
  <c r="W457" i="27" s="1"/>
  <c r="W456" i="27"/>
  <c r="W458" i="27" s="1"/>
  <c r="W455" i="27"/>
  <c r="AF479" i="27"/>
  <c r="H478" i="27"/>
  <c r="AD479" i="27"/>
  <c r="AJ479" i="27"/>
  <c r="AH479" i="27"/>
  <c r="S304" i="27"/>
  <c r="S305" i="27"/>
  <c r="S307" i="27" s="1"/>
  <c r="S306" i="27"/>
  <c r="W345" i="27"/>
  <c r="AH363" i="27"/>
  <c r="AH361" i="27"/>
  <c r="U355" i="27"/>
  <c r="U359" i="27"/>
  <c r="AF361" i="27"/>
  <c r="AF377" i="27"/>
  <c r="AD383" i="27"/>
  <c r="AJ383" i="27"/>
  <c r="AF383" i="27"/>
  <c r="AF392" i="27"/>
  <c r="AH391" i="27"/>
  <c r="AH393" i="27" s="1"/>
  <c r="AH387" i="27"/>
  <c r="AH395" i="27" s="1"/>
  <c r="AF391" i="27"/>
  <c r="AF387" i="27"/>
  <c r="AF395" i="27" s="1"/>
  <c r="AJ392" i="27"/>
  <c r="AJ394" i="27" s="1"/>
  <c r="AJ411" i="27"/>
  <c r="AJ409" i="27"/>
  <c r="S471" i="27"/>
  <c r="S384" i="27"/>
  <c r="S385" i="27"/>
  <c r="S386" i="27"/>
  <c r="Y403" i="27"/>
  <c r="Y411" i="27" s="1"/>
  <c r="Y407" i="27"/>
  <c r="U408" i="27"/>
  <c r="U409" i="27"/>
  <c r="AH447" i="27"/>
  <c r="AF447" i="27"/>
  <c r="H446" i="27"/>
  <c r="AD447" i="27"/>
  <c r="U393" i="27"/>
  <c r="W411" i="27"/>
  <c r="W409" i="27"/>
  <c r="AJ443" i="27"/>
  <c r="U440" i="27"/>
  <c r="Y439" i="27"/>
  <c r="Y435" i="27"/>
  <c r="Y443" i="27" s="1"/>
  <c r="W439" i="27"/>
  <c r="W441" i="27" s="1"/>
  <c r="W435" i="27"/>
  <c r="W443" i="27" s="1"/>
  <c r="Y440" i="27"/>
  <c r="Y442" i="27" s="1"/>
  <c r="U439" i="27"/>
  <c r="AA439" i="27" s="1"/>
  <c r="U435" i="27"/>
  <c r="U441" i="27" s="1"/>
  <c r="AF459" i="27"/>
  <c r="AH459" i="27"/>
  <c r="AF491" i="27"/>
  <c r="AJ419" i="27"/>
  <c r="AJ427" i="27" s="1"/>
  <c r="S421" i="27"/>
  <c r="S423" i="27" s="1"/>
  <c r="AJ423" i="27"/>
  <c r="W424" i="27"/>
  <c r="W426" i="27" s="1"/>
  <c r="AA419" i="27" s="1"/>
  <c r="AH424" i="27"/>
  <c r="AH426" i="27" s="1"/>
  <c r="AL419" i="27" s="1"/>
  <c r="AH425" i="27"/>
  <c r="AH431" i="27"/>
  <c r="AJ440" i="27"/>
  <c r="AJ442" i="27" s="1"/>
  <c r="Y441" i="27"/>
  <c r="AJ441" i="27"/>
  <c r="S453" i="27"/>
  <c r="S454" i="27"/>
  <c r="AL451" i="27"/>
  <c r="U472" i="27"/>
  <c r="Y471" i="27"/>
  <c r="Y467" i="27"/>
  <c r="W471" i="27"/>
  <c r="W467" i="27"/>
  <c r="W475" i="27" s="1"/>
  <c r="Y472" i="27"/>
  <c r="Y474" i="27" s="1"/>
  <c r="U471" i="27"/>
  <c r="U467" i="27"/>
  <c r="U475" i="27" s="1"/>
  <c r="W473" i="27"/>
  <c r="U491" i="27"/>
  <c r="S503" i="27"/>
  <c r="S498" i="27"/>
  <c r="AD506" i="27"/>
  <c r="AH415" i="27"/>
  <c r="U419" i="27"/>
  <c r="U425" i="27" s="1"/>
  <c r="U423" i="27"/>
  <c r="Y424" i="27"/>
  <c r="Y426" i="27" s="1"/>
  <c r="AJ424" i="27"/>
  <c r="AJ426" i="27" s="1"/>
  <c r="Y425" i="27"/>
  <c r="AJ431" i="27"/>
  <c r="S432" i="27"/>
  <c r="S433" i="27"/>
  <c r="S435" i="27" s="1"/>
  <c r="S434" i="27"/>
  <c r="AF435" i="27"/>
  <c r="AF443" i="27" s="1"/>
  <c r="AF439" i="27"/>
  <c r="AD442" i="27"/>
  <c r="S449" i="27"/>
  <c r="S450" i="27"/>
  <c r="AF457" i="27"/>
  <c r="AD470" i="27"/>
  <c r="AD466" i="27"/>
  <c r="AD465" i="27"/>
  <c r="AD467" i="27" s="1"/>
  <c r="AD464" i="27"/>
  <c r="AD469" i="27"/>
  <c r="AD471" i="27" s="1"/>
  <c r="Y475" i="27"/>
  <c r="AF474" i="27"/>
  <c r="AL467" i="27" s="1"/>
  <c r="W472" i="27"/>
  <c r="W474" i="27" s="1"/>
  <c r="AJ507" i="27"/>
  <c r="S502" i="27"/>
  <c r="S416" i="27"/>
  <c r="S417" i="27"/>
  <c r="S419" i="27" s="1"/>
  <c r="AA422" i="27" s="1"/>
  <c r="S418" i="27"/>
  <c r="W419" i="27"/>
  <c r="AF419" i="27"/>
  <c r="AH435" i="27"/>
  <c r="AH439" i="27"/>
  <c r="AJ459" i="27"/>
  <c r="AJ457" i="27"/>
  <c r="AH457" i="27"/>
  <c r="AJ475" i="27"/>
  <c r="AJ473" i="27"/>
  <c r="AH488" i="27"/>
  <c r="AH490" i="27" s="1"/>
  <c r="AJ487" i="27"/>
  <c r="AJ483" i="27"/>
  <c r="AF488" i="27"/>
  <c r="AH487" i="27"/>
  <c r="AH483" i="27"/>
  <c r="AH491" i="27" s="1"/>
  <c r="AF487" i="27"/>
  <c r="AF489" i="27" s="1"/>
  <c r="AF483" i="27"/>
  <c r="AJ488" i="27"/>
  <c r="AJ490" i="27" s="1"/>
  <c r="S496" i="27"/>
  <c r="S497" i="27"/>
  <c r="S499" i="27" s="1"/>
  <c r="AA502" i="27" s="1"/>
  <c r="AH463" i="27"/>
  <c r="AJ472" i="27"/>
  <c r="AJ474" i="27" s="1"/>
  <c r="Y473" i="27"/>
  <c r="S480" i="27"/>
  <c r="S481" i="27"/>
  <c r="S482" i="27"/>
  <c r="S486" i="27"/>
  <c r="S487" i="27" s="1"/>
  <c r="AA487" i="27" s="1"/>
  <c r="AD490" i="27"/>
  <c r="AD495" i="27"/>
  <c r="Y499" i="27"/>
  <c r="Y507" i="27" s="1"/>
  <c r="AH499" i="27"/>
  <c r="AH505" i="27" s="1"/>
  <c r="Y503" i="27"/>
  <c r="AH503" i="27"/>
  <c r="U504" i="27"/>
  <c r="AF504" i="27"/>
  <c r="AF505" i="27"/>
  <c r="Y457" i="27"/>
  <c r="AJ463" i="27"/>
  <c r="S464" i="27"/>
  <c r="S465" i="27"/>
  <c r="S466" i="27"/>
  <c r="AF467" i="27"/>
  <c r="AF475" i="27" s="1"/>
  <c r="AF471" i="27"/>
  <c r="Y483" i="27"/>
  <c r="Y487" i="27"/>
  <c r="U488" i="27"/>
  <c r="U489" i="27"/>
  <c r="H494" i="27"/>
  <c r="AF495" i="27"/>
  <c r="AJ499" i="27"/>
  <c r="AJ505" i="27" s="1"/>
  <c r="AJ503" i="27"/>
  <c r="W504" i="27"/>
  <c r="W506" i="27" s="1"/>
  <c r="AH504" i="27"/>
  <c r="AH506" i="27" s="1"/>
  <c r="W505" i="27"/>
  <c r="AH467" i="27"/>
  <c r="AH471" i="27"/>
  <c r="U473" i="27"/>
  <c r="W489" i="27"/>
  <c r="U499" i="27"/>
  <c r="U503" i="27"/>
  <c r="U505" i="27" s="1"/>
  <c r="Y505" i="27"/>
  <c r="AL31" i="36"/>
  <c r="H30" i="36"/>
  <c r="AJ31" i="36"/>
  <c r="S32" i="36"/>
  <c r="S33" i="36"/>
  <c r="S34" i="36"/>
  <c r="W35" i="36"/>
  <c r="AF35" i="36"/>
  <c r="AF43" i="36" s="1"/>
  <c r="S38" i="36"/>
  <c r="S39" i="36" s="1"/>
  <c r="W39" i="36"/>
  <c r="AF39" i="36"/>
  <c r="AD31" i="36"/>
  <c r="Y35" i="36"/>
  <c r="AH35" i="36"/>
  <c r="Y39" i="36"/>
  <c r="AH39" i="36"/>
  <c r="U40" i="36"/>
  <c r="AF40" i="36"/>
  <c r="AF31" i="36"/>
  <c r="AJ35" i="36"/>
  <c r="AJ41" i="36" s="1"/>
  <c r="AJ39" i="36"/>
  <c r="W40" i="36"/>
  <c r="W42" i="36" s="1"/>
  <c r="AH40" i="36"/>
  <c r="AH42" i="36" s="1"/>
  <c r="U35" i="36"/>
  <c r="U39" i="36"/>
  <c r="S19" i="27" l="1"/>
  <c r="S27" i="27" s="1"/>
  <c r="AA18" i="27" s="1"/>
  <c r="U27" i="27"/>
  <c r="W27" i="27"/>
  <c r="N223" i="38"/>
  <c r="Y489" i="38"/>
  <c r="Y491" i="38"/>
  <c r="AF411" i="38"/>
  <c r="AF409" i="38"/>
  <c r="U426" i="38"/>
  <c r="AA419" i="38" s="1"/>
  <c r="AA416" i="38"/>
  <c r="AA417" i="38" s="1"/>
  <c r="N414" i="38" s="1"/>
  <c r="U314" i="38"/>
  <c r="AA307" i="38" s="1"/>
  <c r="AA304" i="38"/>
  <c r="AA305" i="38" s="1"/>
  <c r="N302" i="38" s="1"/>
  <c r="AD178" i="38"/>
  <c r="AD176" i="38"/>
  <c r="AD182" i="38"/>
  <c r="AD181" i="38"/>
  <c r="AD183" i="38" s="1"/>
  <c r="AL183" i="38" s="1"/>
  <c r="AD177" i="38"/>
  <c r="AD179" i="38" s="1"/>
  <c r="AL182" i="38" s="1"/>
  <c r="AA288" i="38"/>
  <c r="AA289" i="38" s="1"/>
  <c r="N286" i="38" s="1"/>
  <c r="U298" i="38"/>
  <c r="AA291" i="38" s="1"/>
  <c r="AA277" i="38"/>
  <c r="AD123" i="38"/>
  <c r="AL114" i="38" s="1"/>
  <c r="AD121" i="38"/>
  <c r="AL117" i="38"/>
  <c r="AA69" i="38"/>
  <c r="U266" i="38"/>
  <c r="AA259" i="38" s="1"/>
  <c r="AA256" i="38"/>
  <c r="AA257" i="38" s="1"/>
  <c r="N254" i="38" s="1"/>
  <c r="AL133" i="38"/>
  <c r="AD139" i="38"/>
  <c r="AL130" i="38" s="1"/>
  <c r="AD137" i="38"/>
  <c r="P127" i="38" s="1"/>
  <c r="AH90" i="38"/>
  <c r="AL83" i="38" s="1"/>
  <c r="AL80" i="38"/>
  <c r="AL81" i="38" s="1"/>
  <c r="P78" i="38" s="1"/>
  <c r="AL99" i="38"/>
  <c r="AL467" i="38"/>
  <c r="S467" i="38"/>
  <c r="AA470" i="38" s="1"/>
  <c r="U506" i="38"/>
  <c r="AA496" i="38"/>
  <c r="Y473" i="38"/>
  <c r="AF490" i="38"/>
  <c r="AL480" i="38"/>
  <c r="AL481" i="38" s="1"/>
  <c r="P478" i="38" s="1"/>
  <c r="AL469" i="38"/>
  <c r="U457" i="38"/>
  <c r="S427" i="38"/>
  <c r="AA418" i="38" s="1"/>
  <c r="S425" i="38"/>
  <c r="AA421" i="38"/>
  <c r="U475" i="38"/>
  <c r="AA453" i="38"/>
  <c r="AJ409" i="38"/>
  <c r="AJ411" i="38"/>
  <c r="U377" i="38"/>
  <c r="S379" i="38"/>
  <c r="S377" i="38"/>
  <c r="AA373" i="38"/>
  <c r="AD438" i="38"/>
  <c r="AD434" i="38"/>
  <c r="AD433" i="38"/>
  <c r="AD435" i="38" s="1"/>
  <c r="AL438" i="38" s="1"/>
  <c r="AD432" i="38"/>
  <c r="AD437" i="38"/>
  <c r="AD439" i="38" s="1"/>
  <c r="AL439" i="38" s="1"/>
  <c r="AL421" i="38"/>
  <c r="AA357" i="38"/>
  <c r="S291" i="38"/>
  <c r="AA294" i="38" s="1"/>
  <c r="AA497" i="38"/>
  <c r="N494" i="38" s="1"/>
  <c r="AF378" i="38"/>
  <c r="AL371" i="38" s="1"/>
  <c r="AL368" i="38"/>
  <c r="AL369" i="38" s="1"/>
  <c r="P366" i="38" s="1"/>
  <c r="S315" i="38"/>
  <c r="S313" i="38"/>
  <c r="AA309" i="38"/>
  <c r="AA405" i="38"/>
  <c r="AJ393" i="38"/>
  <c r="AJ395" i="38"/>
  <c r="U345" i="38"/>
  <c r="AL341" i="38"/>
  <c r="AD347" i="38"/>
  <c r="AL338" i="38" s="1"/>
  <c r="AD345" i="38"/>
  <c r="P335" i="38" s="1"/>
  <c r="U297" i="38"/>
  <c r="U283" i="38"/>
  <c r="U281" i="38"/>
  <c r="S243" i="38"/>
  <c r="AA246" i="38" s="1"/>
  <c r="U201" i="38"/>
  <c r="S179" i="38"/>
  <c r="AA182" i="38" s="1"/>
  <c r="AA342" i="38"/>
  <c r="S259" i="38"/>
  <c r="AA262" i="38" s="1"/>
  <c r="AD486" i="38"/>
  <c r="AD482" i="38"/>
  <c r="AD481" i="38"/>
  <c r="AD483" i="38" s="1"/>
  <c r="AL486" i="38" s="1"/>
  <c r="AD480" i="38"/>
  <c r="AD485" i="38"/>
  <c r="AD487" i="38" s="1"/>
  <c r="AL487" i="38" s="1"/>
  <c r="AA352" i="38"/>
  <c r="AA353" i="38" s="1"/>
  <c r="N350" i="38" s="1"/>
  <c r="AL229" i="38"/>
  <c r="AD235" i="38"/>
  <c r="AL226" i="38" s="1"/>
  <c r="AD233" i="38"/>
  <c r="P223" i="38" s="1"/>
  <c r="AA213" i="38"/>
  <c r="S219" i="38"/>
  <c r="AA210" i="38" s="1"/>
  <c r="S217" i="38"/>
  <c r="N207" i="38" s="1"/>
  <c r="AJ313" i="38"/>
  <c r="AJ315" i="38"/>
  <c r="AA240" i="38"/>
  <c r="AA241" i="38" s="1"/>
  <c r="N238" i="38" s="1"/>
  <c r="U202" i="38"/>
  <c r="AA195" i="38" s="1"/>
  <c r="AA192" i="38"/>
  <c r="AA193" i="38" s="1"/>
  <c r="N190" i="38" s="1"/>
  <c r="AA165" i="38"/>
  <c r="U122" i="38"/>
  <c r="AA112" i="38"/>
  <c r="AA113" i="38" s="1"/>
  <c r="N110" i="38" s="1"/>
  <c r="AL293" i="38"/>
  <c r="AD295" i="38"/>
  <c r="AL295" i="38" s="1"/>
  <c r="AL259" i="38"/>
  <c r="AL263" i="38"/>
  <c r="W235" i="38"/>
  <c r="S83" i="38"/>
  <c r="AA86" i="38" s="1"/>
  <c r="U41" i="38"/>
  <c r="S19" i="38"/>
  <c r="AA22" i="38" s="1"/>
  <c r="AF363" i="38"/>
  <c r="W267" i="38"/>
  <c r="S107" i="38"/>
  <c r="S105" i="38"/>
  <c r="AA101" i="38"/>
  <c r="AF58" i="38"/>
  <c r="AL51" i="38" s="1"/>
  <c r="AL48" i="38"/>
  <c r="AL49" i="38" s="1"/>
  <c r="P46" i="38" s="1"/>
  <c r="AL35" i="38"/>
  <c r="S35" i="38"/>
  <c r="AA38" i="38" s="1"/>
  <c r="AL240" i="38"/>
  <c r="AL241" i="38" s="1"/>
  <c r="P238" i="38" s="1"/>
  <c r="AF250" i="38"/>
  <c r="AL243" i="38" s="1"/>
  <c r="AL165" i="38"/>
  <c r="AD169" i="38"/>
  <c r="AD171" i="38"/>
  <c r="AL162" i="38" s="1"/>
  <c r="U153" i="38"/>
  <c r="AD155" i="38"/>
  <c r="AL146" i="38" s="1"/>
  <c r="AD153" i="38"/>
  <c r="P143" i="38" s="1"/>
  <c r="AL149" i="38"/>
  <c r="Y121" i="38"/>
  <c r="AD67" i="38"/>
  <c r="AL70" i="38" s="1"/>
  <c r="Y41" i="38"/>
  <c r="AH26" i="38"/>
  <c r="AL19" i="38" s="1"/>
  <c r="AL16" i="38"/>
  <c r="AL17" i="38" s="1"/>
  <c r="P14" i="38" s="1"/>
  <c r="AF251" i="38"/>
  <c r="AF249" i="38"/>
  <c r="AF185" i="38"/>
  <c r="W105" i="38"/>
  <c r="AL102" i="38"/>
  <c r="W41" i="38"/>
  <c r="AL38" i="38"/>
  <c r="AF506" i="38"/>
  <c r="AL496" i="38"/>
  <c r="AL497" i="38" s="1"/>
  <c r="P494" i="38" s="1"/>
  <c r="AH458" i="38"/>
  <c r="AL451" i="38" s="1"/>
  <c r="AL448" i="38"/>
  <c r="AL449" i="38" s="1"/>
  <c r="P446" i="38" s="1"/>
  <c r="U394" i="38"/>
  <c r="AA387" i="38" s="1"/>
  <c r="AA384" i="38"/>
  <c r="AA385" i="38" s="1"/>
  <c r="N382" i="38" s="1"/>
  <c r="AJ443" i="38"/>
  <c r="AJ441" i="38"/>
  <c r="AF394" i="38"/>
  <c r="AL387" i="38" s="1"/>
  <c r="AL384" i="38"/>
  <c r="AL385" i="38" s="1"/>
  <c r="P382" i="38" s="1"/>
  <c r="Y379" i="38"/>
  <c r="Y377" i="38"/>
  <c r="AF330" i="38"/>
  <c r="AL323" i="38" s="1"/>
  <c r="AL320" i="38"/>
  <c r="AL321" i="38" s="1"/>
  <c r="P318" i="38" s="1"/>
  <c r="W315" i="38"/>
  <c r="W313" i="38"/>
  <c r="AL277" i="38"/>
  <c r="AD283" i="38"/>
  <c r="AL274" i="38" s="1"/>
  <c r="AD281" i="38"/>
  <c r="P271" i="38" s="1"/>
  <c r="AD390" i="38"/>
  <c r="AD386" i="38"/>
  <c r="AD385" i="38"/>
  <c r="AD387" i="38" s="1"/>
  <c r="AL390" i="38" s="1"/>
  <c r="AD384" i="38"/>
  <c r="AD389" i="38"/>
  <c r="AD391" i="38" s="1"/>
  <c r="AL391" i="38" s="1"/>
  <c r="AD310" i="38"/>
  <c r="AD306" i="38"/>
  <c r="AD305" i="38"/>
  <c r="AD304" i="38"/>
  <c r="AD309" i="38"/>
  <c r="AD311" i="38" s="1"/>
  <c r="AL311" i="38" s="1"/>
  <c r="W155" i="38"/>
  <c r="AD54" i="38"/>
  <c r="AD50" i="38"/>
  <c r="AD49" i="38"/>
  <c r="AD51" i="38" s="1"/>
  <c r="AL54" i="38" s="1"/>
  <c r="AD48" i="38"/>
  <c r="AD53" i="38"/>
  <c r="AD55" i="38" s="1"/>
  <c r="AL55" i="38" s="1"/>
  <c r="AL135" i="38"/>
  <c r="AA64" i="38"/>
  <c r="AA65" i="38" s="1"/>
  <c r="N62" i="38" s="1"/>
  <c r="C4" i="38" s="1"/>
  <c r="U74" i="38"/>
  <c r="AA67" i="38" s="1"/>
  <c r="AJ27" i="38"/>
  <c r="AJ25" i="38"/>
  <c r="AA115" i="38"/>
  <c r="AF122" i="38"/>
  <c r="AL112" i="38"/>
  <c r="AL113" i="38" s="1"/>
  <c r="P110" i="38" s="1"/>
  <c r="AL101" i="38"/>
  <c r="AH475" i="38"/>
  <c r="AH473" i="38"/>
  <c r="U490" i="38"/>
  <c r="AA483" i="38" s="1"/>
  <c r="AA480" i="38"/>
  <c r="AA481" i="38" s="1"/>
  <c r="N478" i="38" s="1"/>
  <c r="S475" i="38"/>
  <c r="AA466" i="38" s="1"/>
  <c r="S473" i="38"/>
  <c r="N463" i="38" s="1"/>
  <c r="AA469" i="38"/>
  <c r="AD501" i="38"/>
  <c r="AD502" i="38"/>
  <c r="AD498" i="38"/>
  <c r="AD497" i="38"/>
  <c r="AD499" i="38" s="1"/>
  <c r="AL502" i="38" s="1"/>
  <c r="AD496" i="38"/>
  <c r="S483" i="38"/>
  <c r="AA486" i="38" s="1"/>
  <c r="S499" i="38"/>
  <c r="AA502" i="38" s="1"/>
  <c r="AJ491" i="38"/>
  <c r="AJ489" i="38"/>
  <c r="AF473" i="38"/>
  <c r="AD467" i="38"/>
  <c r="AL470" i="38" s="1"/>
  <c r="AH427" i="38"/>
  <c r="AH425" i="38"/>
  <c r="AL419" i="38"/>
  <c r="AL499" i="38"/>
  <c r="U474" i="38"/>
  <c r="AA467" i="38" s="1"/>
  <c r="AA464" i="38"/>
  <c r="AA465" i="38" s="1"/>
  <c r="N462" i="38" s="1"/>
  <c r="S451" i="38"/>
  <c r="AA454" i="38" s="1"/>
  <c r="W409" i="38"/>
  <c r="AD419" i="38"/>
  <c r="AL422" i="38" s="1"/>
  <c r="S355" i="38"/>
  <c r="AA358" i="38" s="1"/>
  <c r="S299" i="38"/>
  <c r="S297" i="38"/>
  <c r="AA293" i="38"/>
  <c r="U507" i="38"/>
  <c r="AD407" i="38"/>
  <c r="AL407" i="38" s="1"/>
  <c r="AF377" i="38"/>
  <c r="AD374" i="38"/>
  <c r="AD370" i="38"/>
  <c r="AD369" i="38"/>
  <c r="AD368" i="38"/>
  <c r="AD373" i="38"/>
  <c r="AD375" i="38" s="1"/>
  <c r="AL375" i="38" s="1"/>
  <c r="AJ298" i="38"/>
  <c r="AL291" i="38" s="1"/>
  <c r="AL288" i="38"/>
  <c r="AL289" i="38" s="1"/>
  <c r="P286" i="38" s="1"/>
  <c r="W425" i="38"/>
  <c r="S407" i="38"/>
  <c r="AA407" i="38" s="1"/>
  <c r="U378" i="38"/>
  <c r="AA371" i="38" s="1"/>
  <c r="AA368" i="38"/>
  <c r="AA369" i="38" s="1"/>
  <c r="N366" i="38" s="1"/>
  <c r="AL357" i="38"/>
  <c r="AD363" i="38"/>
  <c r="AL354" i="38" s="1"/>
  <c r="AD361" i="38"/>
  <c r="P351" i="38" s="1"/>
  <c r="AH265" i="38"/>
  <c r="S251" i="38"/>
  <c r="AA242" i="38" s="1"/>
  <c r="S249" i="38"/>
  <c r="AA245" i="38"/>
  <c r="S187" i="38"/>
  <c r="S185" i="38"/>
  <c r="AA181" i="38"/>
  <c r="AA359" i="38"/>
  <c r="AA341" i="38"/>
  <c r="S347" i="38"/>
  <c r="AA338" i="38" s="1"/>
  <c r="S345" i="38"/>
  <c r="N335" i="38" s="1"/>
  <c r="S265" i="38"/>
  <c r="N255" i="38" s="1"/>
  <c r="AA261" i="38"/>
  <c r="S267" i="38"/>
  <c r="AA258" i="38" s="1"/>
  <c r="W249" i="38"/>
  <c r="Y201" i="38"/>
  <c r="Y297" i="38"/>
  <c r="AF170" i="38"/>
  <c r="AL163" i="38" s="1"/>
  <c r="AL160" i="38"/>
  <c r="AL161" i="38" s="1"/>
  <c r="P158" i="38" s="1"/>
  <c r="S147" i="38"/>
  <c r="AA150" i="38" s="1"/>
  <c r="AF329" i="38"/>
  <c r="AD246" i="38"/>
  <c r="AD245" i="38"/>
  <c r="AD247" i="38" s="1"/>
  <c r="AL247" i="38" s="1"/>
  <c r="AD241" i="38"/>
  <c r="AD240" i="38"/>
  <c r="AD242" i="38"/>
  <c r="AF219" i="38"/>
  <c r="AF217" i="38"/>
  <c r="AA198" i="38"/>
  <c r="AL199" i="38"/>
  <c r="U169" i="38"/>
  <c r="S163" i="38"/>
  <c r="AA166" i="38" s="1"/>
  <c r="U361" i="38"/>
  <c r="AH315" i="38"/>
  <c r="W299" i="38"/>
  <c r="W297" i="38"/>
  <c r="S275" i="38"/>
  <c r="AA278" i="38" s="1"/>
  <c r="AL256" i="38"/>
  <c r="AL257" i="38" s="1"/>
  <c r="P254" i="38" s="1"/>
  <c r="AL261" i="38"/>
  <c r="U249" i="38"/>
  <c r="AL195" i="38"/>
  <c r="AL176" i="38"/>
  <c r="AL177" i="38" s="1"/>
  <c r="P174" i="38" s="1"/>
  <c r="AA118" i="38"/>
  <c r="S123" i="38"/>
  <c r="AA114" i="38" s="1"/>
  <c r="S121" i="38"/>
  <c r="N111" i="38" s="1"/>
  <c r="AF91" i="38"/>
  <c r="AF89" i="38"/>
  <c r="S91" i="38"/>
  <c r="AA82" i="38" s="1"/>
  <c r="S89" i="38"/>
  <c r="AA85" i="38"/>
  <c r="AJ59" i="38"/>
  <c r="AJ57" i="38"/>
  <c r="AF25" i="38"/>
  <c r="AF27" i="38"/>
  <c r="S27" i="38"/>
  <c r="AA18" i="38" s="1"/>
  <c r="S25" i="38"/>
  <c r="N15" i="38" s="1"/>
  <c r="AA21" i="38"/>
  <c r="AD83" i="38"/>
  <c r="AL86" i="38" s="1"/>
  <c r="S131" i="38"/>
  <c r="AA134" i="38" s="1"/>
  <c r="AF121" i="38"/>
  <c r="S43" i="38"/>
  <c r="AA34" i="38" s="1"/>
  <c r="S41" i="38"/>
  <c r="N31" i="38" s="1"/>
  <c r="AA37" i="38"/>
  <c r="AF169" i="38"/>
  <c r="AL166" i="38"/>
  <c r="AA144" i="38"/>
  <c r="AA145" i="38" s="1"/>
  <c r="N142" i="38" s="1"/>
  <c r="AJ107" i="38"/>
  <c r="AJ105" i="38"/>
  <c r="AF59" i="38"/>
  <c r="AF57" i="38"/>
  <c r="AA53" i="38"/>
  <c r="S59" i="38"/>
  <c r="AA50" i="38" s="1"/>
  <c r="S57" i="38"/>
  <c r="N47" i="38" s="1"/>
  <c r="AA133" i="38"/>
  <c r="S139" i="38"/>
  <c r="AA130" i="38" s="1"/>
  <c r="S137" i="38"/>
  <c r="N127" i="38" s="1"/>
  <c r="AA96" i="38"/>
  <c r="AA97" i="38" s="1"/>
  <c r="N94" i="38" s="1"/>
  <c r="U106" i="38"/>
  <c r="AA99" i="38" s="1"/>
  <c r="AD27" i="38"/>
  <c r="AD25" i="38"/>
  <c r="P15" i="38" s="1"/>
  <c r="AL21" i="38"/>
  <c r="AD103" i="38"/>
  <c r="AL103" i="38" s="1"/>
  <c r="Y107" i="38"/>
  <c r="U75" i="38"/>
  <c r="AL96" i="38"/>
  <c r="AL97" i="38" s="1"/>
  <c r="P94" i="38" s="1"/>
  <c r="AA80" i="38"/>
  <c r="AA81" i="38" s="1"/>
  <c r="N78" i="38" s="1"/>
  <c r="AA437" i="38"/>
  <c r="S443" i="38"/>
  <c r="AA434" i="38" s="1"/>
  <c r="S441" i="38"/>
  <c r="N431" i="38" s="1"/>
  <c r="W361" i="38"/>
  <c r="W363" i="38"/>
  <c r="AA499" i="38"/>
  <c r="W346" i="38"/>
  <c r="AA339" i="38" s="1"/>
  <c r="AA336" i="38"/>
  <c r="AA337" i="38" s="1"/>
  <c r="N334" i="38" s="1"/>
  <c r="W283" i="38"/>
  <c r="AJ219" i="38"/>
  <c r="AJ217" i="38"/>
  <c r="Y187" i="38"/>
  <c r="Y185" i="38"/>
  <c r="U234" i="38"/>
  <c r="AA224" i="38"/>
  <c r="S203" i="38"/>
  <c r="AA194" i="38" s="1"/>
  <c r="S201" i="38"/>
  <c r="N191" i="38" s="1"/>
  <c r="AA197" i="38"/>
  <c r="AA225" i="38"/>
  <c r="N222" i="38" s="1"/>
  <c r="AH43" i="38"/>
  <c r="AH41" i="38"/>
  <c r="AD43" i="38"/>
  <c r="AL34" i="38" s="1"/>
  <c r="AD41" i="38"/>
  <c r="P31" i="38" s="1"/>
  <c r="AL37" i="38"/>
  <c r="AF457" i="38"/>
  <c r="AL454" i="38"/>
  <c r="AF459" i="38"/>
  <c r="AL450" i="38" s="1"/>
  <c r="AL483" i="38"/>
  <c r="AA485" i="38"/>
  <c r="S491" i="38"/>
  <c r="AA482" i="38" s="1"/>
  <c r="S489" i="38"/>
  <c r="N479" i="38" s="1"/>
  <c r="AA501" i="38"/>
  <c r="S507" i="38"/>
  <c r="AA498" i="38" s="1"/>
  <c r="S505" i="38"/>
  <c r="N495" i="38" s="1"/>
  <c r="AL464" i="38"/>
  <c r="AL465" i="38" s="1"/>
  <c r="P462" i="38" s="1"/>
  <c r="AD457" i="38"/>
  <c r="P447" i="38" s="1"/>
  <c r="W410" i="38"/>
  <c r="AA403" i="38" s="1"/>
  <c r="AA400" i="38"/>
  <c r="AA401" i="38" s="1"/>
  <c r="N398" i="38" s="1"/>
  <c r="AA406" i="38"/>
  <c r="AA389" i="38"/>
  <c r="S395" i="38"/>
  <c r="AA386" i="38" s="1"/>
  <c r="S393" i="38"/>
  <c r="N383" i="38" s="1"/>
  <c r="AF299" i="38"/>
  <c r="AF297" i="38"/>
  <c r="AA451" i="38"/>
  <c r="AL416" i="38"/>
  <c r="AL417" i="38" s="1"/>
  <c r="P414" i="38" s="1"/>
  <c r="AD411" i="38"/>
  <c r="AL402" i="38" s="1"/>
  <c r="AD409" i="38"/>
  <c r="P399" i="38" s="1"/>
  <c r="AL405" i="38"/>
  <c r="AH379" i="38"/>
  <c r="AH377" i="38"/>
  <c r="AF443" i="38"/>
  <c r="AF441" i="38"/>
  <c r="AF442" i="38"/>
  <c r="AL435" i="38" s="1"/>
  <c r="AL432" i="38"/>
  <c r="AL433" i="38" s="1"/>
  <c r="P430" i="38" s="1"/>
  <c r="AH203" i="38"/>
  <c r="AH201" i="38"/>
  <c r="AA343" i="38"/>
  <c r="AD326" i="38"/>
  <c r="AD322" i="38"/>
  <c r="AD321" i="38"/>
  <c r="AD320" i="38"/>
  <c r="AD325" i="38"/>
  <c r="AD327" i="38" s="1"/>
  <c r="AL327" i="38" s="1"/>
  <c r="AL359" i="38"/>
  <c r="AA325" i="38"/>
  <c r="S331" i="38"/>
  <c r="AA322" i="38" s="1"/>
  <c r="S329" i="38"/>
  <c r="N319" i="38" s="1"/>
  <c r="AF314" i="38"/>
  <c r="AL307" i="38" s="1"/>
  <c r="AL304" i="38"/>
  <c r="AL305" i="38" s="1"/>
  <c r="P302" i="38" s="1"/>
  <c r="S155" i="38"/>
  <c r="AA146" i="38" s="1"/>
  <c r="S153" i="38"/>
  <c r="N143" i="38" s="1"/>
  <c r="AA149" i="38"/>
  <c r="AA199" i="38"/>
  <c r="AL197" i="38"/>
  <c r="AD203" i="38"/>
  <c r="AL194" i="38" s="1"/>
  <c r="AD201" i="38"/>
  <c r="P191" i="38" s="1"/>
  <c r="AJ187" i="38"/>
  <c r="AJ185" i="38"/>
  <c r="AH138" i="38"/>
  <c r="AL131" i="38" s="1"/>
  <c r="AL128" i="38"/>
  <c r="AL129" i="38" s="1"/>
  <c r="P126" i="38" s="1"/>
  <c r="AL294" i="38"/>
  <c r="AD259" i="38"/>
  <c r="AL262" i="38" s="1"/>
  <c r="AA227" i="38"/>
  <c r="AA160" i="38"/>
  <c r="AA161" i="38" s="1"/>
  <c r="N158" i="38" s="1"/>
  <c r="U170" i="38"/>
  <c r="AA163" i="38" s="1"/>
  <c r="AD91" i="38"/>
  <c r="AD89" i="38"/>
  <c r="AL85" i="38"/>
  <c r="AA230" i="38"/>
  <c r="AD208" i="38"/>
  <c r="AD210" i="38"/>
  <c r="AD214" i="38"/>
  <c r="AD213" i="38"/>
  <c r="AD209" i="38"/>
  <c r="AD211" i="38" s="1"/>
  <c r="AL214" i="38" s="1"/>
  <c r="AL115" i="38"/>
  <c r="S67" i="38"/>
  <c r="AA70" i="38" s="1"/>
  <c r="S235" i="38"/>
  <c r="AA226" i="38" s="1"/>
  <c r="AA151" i="38"/>
  <c r="C10" i="38" s="1"/>
  <c r="W89" i="38"/>
  <c r="AJ91" i="38"/>
  <c r="AJ89" i="38"/>
  <c r="AL69" i="38"/>
  <c r="AD75" i="38"/>
  <c r="AL66" i="38" s="1"/>
  <c r="AD73" i="38"/>
  <c r="P63" i="38" s="1"/>
  <c r="AL32" i="38"/>
  <c r="AL33" i="38" s="1"/>
  <c r="P30" i="38" s="1"/>
  <c r="AL39" i="38"/>
  <c r="AA199" i="37"/>
  <c r="S203" i="37"/>
  <c r="AA194" i="37" s="1"/>
  <c r="S201" i="37"/>
  <c r="N191" i="37" s="1"/>
  <c r="AA502" i="37"/>
  <c r="S505" i="37"/>
  <c r="N495" i="37" s="1"/>
  <c r="S507" i="37"/>
  <c r="AH506" i="37"/>
  <c r="AL496" i="37"/>
  <c r="U490" i="37"/>
  <c r="AA483" i="37" s="1"/>
  <c r="AA480" i="37"/>
  <c r="AA481" i="37" s="1"/>
  <c r="N478" i="37" s="1"/>
  <c r="S467" i="37"/>
  <c r="AA470" i="37" s="1"/>
  <c r="AF490" i="37"/>
  <c r="AL483" i="37" s="1"/>
  <c r="AL480" i="37"/>
  <c r="AL481" i="37" s="1"/>
  <c r="P478" i="37" s="1"/>
  <c r="AH489" i="37"/>
  <c r="AJ426" i="37"/>
  <c r="AL419" i="37" s="1"/>
  <c r="AL416" i="37"/>
  <c r="AL417" i="37" s="1"/>
  <c r="P414" i="37" s="1"/>
  <c r="Y425" i="37"/>
  <c r="U507" i="37"/>
  <c r="AJ475" i="37"/>
  <c r="AJ473" i="37"/>
  <c r="AJ443" i="37"/>
  <c r="AJ441" i="37"/>
  <c r="AL422" i="37"/>
  <c r="S347" i="37"/>
  <c r="S345" i="37"/>
  <c r="AA341" i="37"/>
  <c r="AD470" i="37"/>
  <c r="AD466" i="37"/>
  <c r="AD465" i="37"/>
  <c r="AD467" i="37" s="1"/>
  <c r="AL470" i="37" s="1"/>
  <c r="AD464" i="37"/>
  <c r="AD469" i="37"/>
  <c r="AD471" i="37" s="1"/>
  <c r="AL471" i="37" s="1"/>
  <c r="AF425" i="37"/>
  <c r="AF411" i="37"/>
  <c r="AD406" i="37"/>
  <c r="AD402" i="37"/>
  <c r="AD401" i="37"/>
  <c r="AD403" i="37" s="1"/>
  <c r="AL406" i="37" s="1"/>
  <c r="AD400" i="37"/>
  <c r="AD405" i="37"/>
  <c r="AD407" i="37" s="1"/>
  <c r="AL407" i="37" s="1"/>
  <c r="AA454" i="37"/>
  <c r="AF347" i="37"/>
  <c r="AF345" i="37"/>
  <c r="U425" i="37"/>
  <c r="AH345" i="37"/>
  <c r="S283" i="37"/>
  <c r="S281" i="37"/>
  <c r="AA277" i="37"/>
  <c r="Y409" i="37"/>
  <c r="U314" i="37"/>
  <c r="AA307" i="37" s="1"/>
  <c r="AA304" i="37"/>
  <c r="AA305" i="37" s="1"/>
  <c r="N302" i="37" s="1"/>
  <c r="S291" i="37"/>
  <c r="AA294" i="37" s="1"/>
  <c r="AA272" i="37"/>
  <c r="AA273" i="37" s="1"/>
  <c r="N270" i="37" s="1"/>
  <c r="U282" i="37"/>
  <c r="AA275" i="37" s="1"/>
  <c r="AL261" i="37"/>
  <c r="AD267" i="37"/>
  <c r="AL258" i="37" s="1"/>
  <c r="AD265" i="37"/>
  <c r="AF234" i="37"/>
  <c r="AL227" i="37" s="1"/>
  <c r="AL224" i="37"/>
  <c r="AL225" i="37" s="1"/>
  <c r="P222" i="37" s="1"/>
  <c r="S27" i="37"/>
  <c r="S25" i="37"/>
  <c r="AA21" i="37"/>
  <c r="S375" i="37"/>
  <c r="AA375" i="37" s="1"/>
  <c r="AD338" i="37"/>
  <c r="AD336" i="37"/>
  <c r="AD342" i="37"/>
  <c r="AD341" i="37"/>
  <c r="AD343" i="37" s="1"/>
  <c r="AL343" i="37" s="1"/>
  <c r="AD337" i="37"/>
  <c r="AD339" i="37" s="1"/>
  <c r="AL342" i="37" s="1"/>
  <c r="AA325" i="37"/>
  <c r="AF298" i="37"/>
  <c r="AL291" i="37" s="1"/>
  <c r="AL288" i="37"/>
  <c r="AL289" i="37" s="1"/>
  <c r="P286" i="37" s="1"/>
  <c r="AF250" i="37"/>
  <c r="AL243" i="37" s="1"/>
  <c r="AL240" i="37"/>
  <c r="AL241" i="37" s="1"/>
  <c r="P238" i="37" s="1"/>
  <c r="AH249" i="37"/>
  <c r="AJ235" i="37"/>
  <c r="AJ233" i="37"/>
  <c r="AH138" i="37"/>
  <c r="AL131" i="37" s="1"/>
  <c r="AL128" i="37"/>
  <c r="AL129" i="37" s="1"/>
  <c r="P126" i="37" s="1"/>
  <c r="AD246" i="37"/>
  <c r="AD242" i="37"/>
  <c r="AD241" i="37"/>
  <c r="AD243" i="37" s="1"/>
  <c r="AL246" i="37" s="1"/>
  <c r="AD240" i="37"/>
  <c r="AD245" i="37"/>
  <c r="AD247" i="37" s="1"/>
  <c r="AL247" i="37" s="1"/>
  <c r="AA117" i="37"/>
  <c r="S123" i="37"/>
  <c r="S121" i="37"/>
  <c r="U330" i="37"/>
  <c r="AA323" i="37" s="1"/>
  <c r="AA320" i="37"/>
  <c r="AA321" i="37" s="1"/>
  <c r="N318" i="37" s="1"/>
  <c r="AD171" i="37"/>
  <c r="AL162" i="37" s="1"/>
  <c r="AD169" i="37"/>
  <c r="AL165" i="37"/>
  <c r="AD155" i="37"/>
  <c r="AL146" i="37" s="1"/>
  <c r="AD153" i="37"/>
  <c r="P143" i="37" s="1"/>
  <c r="AL149" i="37"/>
  <c r="U107" i="37"/>
  <c r="W91" i="37"/>
  <c r="W89" i="37"/>
  <c r="AL71" i="37"/>
  <c r="AF41" i="37"/>
  <c r="AD38" i="37"/>
  <c r="AD34" i="37"/>
  <c r="AD33" i="37"/>
  <c r="AD32" i="37"/>
  <c r="AD37" i="37"/>
  <c r="AD39" i="37" s="1"/>
  <c r="AL39" i="37" s="1"/>
  <c r="AH185" i="37"/>
  <c r="AA16" i="37"/>
  <c r="AA17" i="37" s="1"/>
  <c r="N14" i="37" s="1"/>
  <c r="U26" i="37"/>
  <c r="AA19" i="37" s="1"/>
  <c r="W297" i="37"/>
  <c r="U186" i="37"/>
  <c r="AA179" i="37" s="1"/>
  <c r="AA176" i="37"/>
  <c r="AA177" i="37" s="1"/>
  <c r="N174" i="37" s="1"/>
  <c r="AA181" i="37"/>
  <c r="AF105" i="37"/>
  <c r="AD102" i="37"/>
  <c r="AD98" i="37"/>
  <c r="AD97" i="37"/>
  <c r="AD96" i="37"/>
  <c r="AD101" i="37"/>
  <c r="AD103" i="37" s="1"/>
  <c r="AL103" i="37" s="1"/>
  <c r="AF58" i="37"/>
  <c r="AL51" i="37" s="1"/>
  <c r="AL48" i="37"/>
  <c r="AL49" i="37" s="1"/>
  <c r="P46" i="37" s="1"/>
  <c r="AH57" i="37"/>
  <c r="AA245" i="37"/>
  <c r="S251" i="37"/>
  <c r="AA242" i="37" s="1"/>
  <c r="W155" i="37"/>
  <c r="AA119" i="37"/>
  <c r="AD91" i="37"/>
  <c r="AL82" i="37" s="1"/>
  <c r="AD89" i="37"/>
  <c r="P79" i="37" s="1"/>
  <c r="AL85" i="37"/>
  <c r="Y251" i="37"/>
  <c r="AL198" i="37"/>
  <c r="AL64" i="37"/>
  <c r="AL65" i="37" s="1"/>
  <c r="P62" i="37" s="1"/>
  <c r="U474" i="37"/>
  <c r="AA467" i="37" s="1"/>
  <c r="AA464" i="37"/>
  <c r="AA465" i="37" s="1"/>
  <c r="N462" i="37" s="1"/>
  <c r="S427" i="37"/>
  <c r="AA421" i="37"/>
  <c r="Y443" i="37"/>
  <c r="Y441" i="37"/>
  <c r="AA354" i="37"/>
  <c r="AA373" i="37"/>
  <c r="S379" i="37"/>
  <c r="AA370" i="37" s="1"/>
  <c r="S377" i="37"/>
  <c r="N367" i="37" s="1"/>
  <c r="AA165" i="37"/>
  <c r="U122" i="37"/>
  <c r="AA115" i="37" s="1"/>
  <c r="AA112" i="37"/>
  <c r="AA113" i="37" s="1"/>
  <c r="N110" i="37" s="1"/>
  <c r="AA37" i="37"/>
  <c r="AD310" i="37"/>
  <c r="AD306" i="37"/>
  <c r="AD305" i="37"/>
  <c r="AD307" i="37" s="1"/>
  <c r="AL310" i="37" s="1"/>
  <c r="AD304" i="37"/>
  <c r="AD309" i="37"/>
  <c r="AD311" i="37" s="1"/>
  <c r="AL311" i="37" s="1"/>
  <c r="AL133" i="37"/>
  <c r="AD139" i="37"/>
  <c r="AL130" i="37" s="1"/>
  <c r="AL167" i="37"/>
  <c r="AA80" i="37"/>
  <c r="AA81" i="37" s="1"/>
  <c r="N78" i="37" s="1"/>
  <c r="U90" i="37"/>
  <c r="AA83" i="37" s="1"/>
  <c r="U170" i="37"/>
  <c r="AA163" i="37" s="1"/>
  <c r="AA160" i="37"/>
  <c r="AA161" i="37" s="1"/>
  <c r="N158" i="37" s="1"/>
  <c r="AA69" i="37"/>
  <c r="S75" i="37"/>
  <c r="AA66" i="37" s="1"/>
  <c r="S73" i="37"/>
  <c r="N63" i="37" s="1"/>
  <c r="Y43" i="37"/>
  <c r="Y41" i="37"/>
  <c r="AD54" i="37"/>
  <c r="AD50" i="37"/>
  <c r="AD49" i="37"/>
  <c r="AD51" i="37" s="1"/>
  <c r="AL54" i="37" s="1"/>
  <c r="AD48" i="37"/>
  <c r="AD53" i="37"/>
  <c r="AD55" i="37" s="1"/>
  <c r="AL55" i="37" s="1"/>
  <c r="W506" i="37"/>
  <c r="AA499" i="37" s="1"/>
  <c r="AA496" i="37"/>
  <c r="AA497" i="37" s="1"/>
  <c r="N494" i="37" s="1"/>
  <c r="AA469" i="37"/>
  <c r="AJ505" i="37"/>
  <c r="AD486" i="37"/>
  <c r="AD482" i="37"/>
  <c r="AD481" i="37"/>
  <c r="AD483" i="37" s="1"/>
  <c r="AL486" i="37" s="1"/>
  <c r="AD480" i="37"/>
  <c r="AD485" i="37"/>
  <c r="AD487" i="37" s="1"/>
  <c r="AL487" i="37" s="1"/>
  <c r="S435" i="37"/>
  <c r="AA438" i="37" s="1"/>
  <c r="S487" i="37"/>
  <c r="AA487" i="37" s="1"/>
  <c r="AF442" i="37"/>
  <c r="AL435" i="37" s="1"/>
  <c r="AL432" i="37"/>
  <c r="AL433" i="37" s="1"/>
  <c r="P430" i="37" s="1"/>
  <c r="W427" i="37"/>
  <c r="W425" i="37"/>
  <c r="S387" i="37"/>
  <c r="AA390" i="37" s="1"/>
  <c r="U442" i="37"/>
  <c r="AA435" i="37" s="1"/>
  <c r="AA432" i="37"/>
  <c r="AA433" i="37" s="1"/>
  <c r="N430" i="37" s="1"/>
  <c r="S411" i="37"/>
  <c r="AA402" i="37" s="1"/>
  <c r="S409" i="37"/>
  <c r="N399" i="37" s="1"/>
  <c r="AA405" i="37"/>
  <c r="W411" i="37"/>
  <c r="W409" i="37"/>
  <c r="U410" i="37"/>
  <c r="AA403" i="37" s="1"/>
  <c r="AA400" i="37"/>
  <c r="AA401" i="37" s="1"/>
  <c r="N398" i="37" s="1"/>
  <c r="AL389" i="37"/>
  <c r="U362" i="37"/>
  <c r="AA355" i="37" s="1"/>
  <c r="AA352" i="37"/>
  <c r="AA353" i="37" s="1"/>
  <c r="N350" i="37" s="1"/>
  <c r="U427" i="37"/>
  <c r="AD425" i="37"/>
  <c r="P415" i="37" s="1"/>
  <c r="W393" i="37"/>
  <c r="AD373" i="37"/>
  <c r="AD368" i="37"/>
  <c r="AD370" i="37"/>
  <c r="AD369" i="37"/>
  <c r="AD374" i="37"/>
  <c r="AD323" i="37"/>
  <c r="S211" i="37"/>
  <c r="AA214" i="37" s="1"/>
  <c r="AA384" i="37"/>
  <c r="AA385" i="37" s="1"/>
  <c r="N382" i="37" s="1"/>
  <c r="U394" i="37"/>
  <c r="AA387" i="37" s="1"/>
  <c r="S299" i="37"/>
  <c r="AA290" i="37" s="1"/>
  <c r="AA293" i="37"/>
  <c r="U250" i="37"/>
  <c r="AA243" i="37" s="1"/>
  <c r="AA240" i="37"/>
  <c r="AA241" i="37" s="1"/>
  <c r="N238" i="37" s="1"/>
  <c r="S227" i="37"/>
  <c r="AA230" i="37" s="1"/>
  <c r="AD327" i="37"/>
  <c r="AL327" i="37" s="1"/>
  <c r="S307" i="37"/>
  <c r="AA310" i="37" s="1"/>
  <c r="W283" i="37"/>
  <c r="W281" i="37"/>
  <c r="AL263" i="37"/>
  <c r="AF233" i="37"/>
  <c r="AD230" i="37"/>
  <c r="AD226" i="37"/>
  <c r="AD225" i="37"/>
  <c r="AD224" i="37"/>
  <c r="AD229" i="37"/>
  <c r="AD231" i="37" s="1"/>
  <c r="AL231" i="37" s="1"/>
  <c r="AH201" i="37"/>
  <c r="P191" i="37" s="1"/>
  <c r="AF185" i="37"/>
  <c r="S147" i="37"/>
  <c r="AA150" i="37" s="1"/>
  <c r="S83" i="37"/>
  <c r="AA86" i="37" s="1"/>
  <c r="AF379" i="37"/>
  <c r="AF377" i="37"/>
  <c r="AA327" i="37"/>
  <c r="AF297" i="37"/>
  <c r="AD294" i="37"/>
  <c r="AD290" i="37"/>
  <c r="AD289" i="37"/>
  <c r="AD291" i="37" s="1"/>
  <c r="AL294" i="37" s="1"/>
  <c r="AD288" i="37"/>
  <c r="AD293" i="37"/>
  <c r="AD295" i="37" s="1"/>
  <c r="AL295" i="37" s="1"/>
  <c r="AJ265" i="37"/>
  <c r="AJ251" i="37"/>
  <c r="AJ249" i="37"/>
  <c r="W233" i="37"/>
  <c r="W235" i="37"/>
  <c r="U234" i="37"/>
  <c r="AA227" i="37" s="1"/>
  <c r="AA224" i="37"/>
  <c r="AA225" i="37" s="1"/>
  <c r="N222" i="37" s="1"/>
  <c r="AD219" i="37"/>
  <c r="AL210" i="37" s="1"/>
  <c r="AD217" i="37"/>
  <c r="P207" i="37" s="1"/>
  <c r="AL213" i="37"/>
  <c r="Y123" i="37"/>
  <c r="Y121" i="37"/>
  <c r="S99" i="37"/>
  <c r="AA102" i="37" s="1"/>
  <c r="AF315" i="37"/>
  <c r="AF186" i="37"/>
  <c r="AL179" i="37" s="1"/>
  <c r="AL176" i="37"/>
  <c r="AL177" i="37" s="1"/>
  <c r="P174" i="37" s="1"/>
  <c r="AA211" i="37"/>
  <c r="AL194" i="37"/>
  <c r="AL166" i="37"/>
  <c r="AA144" i="37"/>
  <c r="AA145" i="37" s="1"/>
  <c r="N142" i="37" s="1"/>
  <c r="AD118" i="37"/>
  <c r="AD114" i="37"/>
  <c r="AD113" i="37"/>
  <c r="AD115" i="37" s="1"/>
  <c r="AL118" i="37" s="1"/>
  <c r="AD112" i="37"/>
  <c r="AD117" i="37"/>
  <c r="AD119" i="37" s="1"/>
  <c r="AL119" i="37" s="1"/>
  <c r="U91" i="37"/>
  <c r="U89" i="37"/>
  <c r="Y57" i="37"/>
  <c r="AF169" i="37"/>
  <c r="AH121" i="37"/>
  <c r="U27" i="37"/>
  <c r="U25" i="37"/>
  <c r="AA182" i="37"/>
  <c r="AF122" i="37"/>
  <c r="AL115" i="37" s="1"/>
  <c r="AL112" i="37"/>
  <c r="AL113" i="37" s="1"/>
  <c r="P110" i="37" s="1"/>
  <c r="AJ73" i="37"/>
  <c r="AJ59" i="37"/>
  <c r="AJ57" i="37"/>
  <c r="W43" i="37"/>
  <c r="W41" i="37"/>
  <c r="U42" i="37"/>
  <c r="AA35" i="37" s="1"/>
  <c r="AA32" i="37"/>
  <c r="AA33" i="37" s="1"/>
  <c r="N30" i="37" s="1"/>
  <c r="AD27" i="37"/>
  <c r="AL18" i="37" s="1"/>
  <c r="AD25" i="37"/>
  <c r="P15" i="37" s="1"/>
  <c r="AL21" i="37"/>
  <c r="S139" i="37"/>
  <c r="AA130" i="37" s="1"/>
  <c r="AL96" i="37"/>
  <c r="AL97" i="37" s="1"/>
  <c r="P94" i="37" s="1"/>
  <c r="S247" i="37"/>
  <c r="AA247" i="37" s="1"/>
  <c r="AA53" i="37"/>
  <c r="S59" i="37"/>
  <c r="AA50" i="37" s="1"/>
  <c r="S57" i="37"/>
  <c r="N47" i="37" s="1"/>
  <c r="AL501" i="37"/>
  <c r="AD505" i="37"/>
  <c r="W475" i="37"/>
  <c r="W473" i="37"/>
  <c r="AA503" i="37"/>
  <c r="AH443" i="37"/>
  <c r="AF410" i="37"/>
  <c r="AL403" i="37" s="1"/>
  <c r="AL400" i="37"/>
  <c r="AL401" i="37" s="1"/>
  <c r="P398" i="37" s="1"/>
  <c r="AF362" i="37"/>
  <c r="AL355" i="37" s="1"/>
  <c r="AL352" i="37"/>
  <c r="AL353" i="37" s="1"/>
  <c r="P350" i="37" s="1"/>
  <c r="AA336" i="37"/>
  <c r="AA337" i="37" s="1"/>
  <c r="N334" i="37" s="1"/>
  <c r="U346" i="37"/>
  <c r="AA339" i="37" s="1"/>
  <c r="AL357" i="37"/>
  <c r="AD361" i="37"/>
  <c r="P351" i="37" s="1"/>
  <c r="AD363" i="37"/>
  <c r="AL354" i="37" s="1"/>
  <c r="AL497" i="37"/>
  <c r="P494" i="37" s="1"/>
  <c r="AD453" i="37"/>
  <c r="AD455" i="37" s="1"/>
  <c r="AL455" i="37" s="1"/>
  <c r="AD450" i="37"/>
  <c r="AD449" i="37"/>
  <c r="AD454" i="37"/>
  <c r="AD448" i="37"/>
  <c r="Y345" i="37"/>
  <c r="Y347" i="37"/>
  <c r="AH107" i="37"/>
  <c r="AH105" i="37"/>
  <c r="AA261" i="37"/>
  <c r="S267" i="37"/>
  <c r="AA258" i="37" s="1"/>
  <c r="S265" i="37"/>
  <c r="N255" i="37" s="1"/>
  <c r="Y235" i="37"/>
  <c r="Y233" i="37"/>
  <c r="AH202" i="37"/>
  <c r="AL195" i="37" s="1"/>
  <c r="AL192" i="37"/>
  <c r="AL193" i="37" s="1"/>
  <c r="P190" i="37" s="1"/>
  <c r="AD283" i="37"/>
  <c r="AL274" i="37" s="1"/>
  <c r="AD281" i="37"/>
  <c r="P271" i="37" s="1"/>
  <c r="AL277" i="37"/>
  <c r="AL160" i="37"/>
  <c r="AL161" i="37" s="1"/>
  <c r="P158" i="37" s="1"/>
  <c r="AL69" i="37"/>
  <c r="AD75" i="37"/>
  <c r="AL66" i="37" s="1"/>
  <c r="AD73" i="37"/>
  <c r="P63" i="37" s="1"/>
  <c r="AF42" i="37"/>
  <c r="AL35" i="37" s="1"/>
  <c r="AL32" i="37"/>
  <c r="AL33" i="37" s="1"/>
  <c r="P30" i="37" s="1"/>
  <c r="AJ315" i="37"/>
  <c r="AJ313" i="37"/>
  <c r="AJ187" i="37"/>
  <c r="AD182" i="37"/>
  <c r="AD178" i="37"/>
  <c r="AD177" i="37"/>
  <c r="AD176" i="37"/>
  <c r="AD181" i="37"/>
  <c r="AD183" i="37" s="1"/>
  <c r="AL183" i="37" s="1"/>
  <c r="AF489" i="37"/>
  <c r="Y457" i="37"/>
  <c r="AD499" i="37"/>
  <c r="AL502" i="37" s="1"/>
  <c r="S419" i="37"/>
  <c r="AA422" i="37" s="1"/>
  <c r="S443" i="37"/>
  <c r="AA434" i="37" s="1"/>
  <c r="S441" i="37"/>
  <c r="AA437" i="37"/>
  <c r="S483" i="37"/>
  <c r="S395" i="37"/>
  <c r="AA386" i="37" s="1"/>
  <c r="AA389" i="37"/>
  <c r="AF474" i="37"/>
  <c r="AL467" i="37" s="1"/>
  <c r="AL464" i="37"/>
  <c r="AL465" i="37" s="1"/>
  <c r="P462" i="37" s="1"/>
  <c r="U458" i="37"/>
  <c r="AA451" i="37" s="1"/>
  <c r="AA448" i="37"/>
  <c r="AA449" i="37" s="1"/>
  <c r="N446" i="37" s="1"/>
  <c r="AA416" i="37"/>
  <c r="AA417" i="37" s="1"/>
  <c r="N414" i="37" s="1"/>
  <c r="AD387" i="37"/>
  <c r="AL390" i="37" s="1"/>
  <c r="AF346" i="37"/>
  <c r="AL339" i="37" s="1"/>
  <c r="AL336" i="37"/>
  <c r="AL337" i="37" s="1"/>
  <c r="P334" i="37" s="1"/>
  <c r="S457" i="37"/>
  <c r="S459" i="37"/>
  <c r="AA450" i="37" s="1"/>
  <c r="AA453" i="37"/>
  <c r="AD438" i="37"/>
  <c r="AD434" i="37"/>
  <c r="AD433" i="37"/>
  <c r="AD435" i="37" s="1"/>
  <c r="AL438" i="37" s="1"/>
  <c r="AD432" i="37"/>
  <c r="AD437" i="37"/>
  <c r="AD439" i="37" s="1"/>
  <c r="AL439" i="37" s="1"/>
  <c r="AA358" i="37"/>
  <c r="AL499" i="37"/>
  <c r="AA359" i="37"/>
  <c r="AD427" i="37"/>
  <c r="AL418" i="37" s="1"/>
  <c r="S219" i="37"/>
  <c r="AA210" i="37" s="1"/>
  <c r="S217" i="37"/>
  <c r="N207" i="37" s="1"/>
  <c r="AA213" i="37"/>
  <c r="AH266" i="37"/>
  <c r="AL259" i="37" s="1"/>
  <c r="AL256" i="37"/>
  <c r="AL257" i="37" s="1"/>
  <c r="P254" i="37" s="1"/>
  <c r="S235" i="37"/>
  <c r="AA226" i="37" s="1"/>
  <c r="S233" i="37"/>
  <c r="AA229" i="37"/>
  <c r="U457" i="37"/>
  <c r="S361" i="37"/>
  <c r="N351" i="37" s="1"/>
  <c r="AA309" i="37"/>
  <c r="S315" i="37"/>
  <c r="AA306" i="37" s="1"/>
  <c r="S313" i="37"/>
  <c r="N303" i="37" s="1"/>
  <c r="U283" i="37"/>
  <c r="U281" i="37"/>
  <c r="AH171" i="37"/>
  <c r="AH169" i="37"/>
  <c r="S155" i="37"/>
  <c r="AA146" i="37" s="1"/>
  <c r="S153" i="37"/>
  <c r="N143" i="37" s="1"/>
  <c r="AA149" i="37"/>
  <c r="S91" i="37"/>
  <c r="AA82" i="37" s="1"/>
  <c r="AA85" i="37"/>
  <c r="AF378" i="37"/>
  <c r="AL371" i="37" s="1"/>
  <c r="AL368" i="37"/>
  <c r="AL369" i="37" s="1"/>
  <c r="P366" i="37" s="1"/>
  <c r="S323" i="37"/>
  <c r="AA326" i="37" s="1"/>
  <c r="S163" i="37"/>
  <c r="AA166" i="37" s="1"/>
  <c r="S107" i="37"/>
  <c r="AA98" i="37" s="1"/>
  <c r="S105" i="37"/>
  <c r="N95" i="37" s="1"/>
  <c r="AA101" i="37"/>
  <c r="U58" i="37"/>
  <c r="AA51" i="37" s="1"/>
  <c r="AA48" i="37"/>
  <c r="AA49" i="37" s="1"/>
  <c r="N46" i="37" s="1"/>
  <c r="S35" i="37"/>
  <c r="AA38" i="37" s="1"/>
  <c r="U298" i="37"/>
  <c r="AA291" i="37" s="1"/>
  <c r="AA288" i="37"/>
  <c r="AA289" i="37" s="1"/>
  <c r="N286" i="37" s="1"/>
  <c r="AD131" i="37"/>
  <c r="AL134" i="37" s="1"/>
  <c r="AA208" i="37"/>
  <c r="AA209" i="37" s="1"/>
  <c r="N206" i="37" s="1"/>
  <c r="AA151" i="37"/>
  <c r="C10" i="37" s="1"/>
  <c r="U106" i="37"/>
  <c r="AA99" i="37" s="1"/>
  <c r="AA96" i="37"/>
  <c r="AA97" i="37" s="1"/>
  <c r="N94" i="37" s="1"/>
  <c r="AF314" i="37"/>
  <c r="AL307" i="37" s="1"/>
  <c r="AL304" i="37"/>
  <c r="AL305" i="37" s="1"/>
  <c r="P302" i="37" s="1"/>
  <c r="U219" i="37"/>
  <c r="U217" i="37"/>
  <c r="S183" i="37"/>
  <c r="AA183" i="37" s="1"/>
  <c r="AJ123" i="37"/>
  <c r="AJ121" i="37"/>
  <c r="S137" i="37"/>
  <c r="N127" i="37" s="1"/>
  <c r="S243" i="37"/>
  <c r="AA246" i="37" s="1"/>
  <c r="AD198" i="35"/>
  <c r="AD197" i="35"/>
  <c r="AD199" i="35" s="1"/>
  <c r="AL199" i="35" s="1"/>
  <c r="AD194" i="35"/>
  <c r="AD193" i="35"/>
  <c r="AD192" i="35"/>
  <c r="AL368" i="35"/>
  <c r="AL369" i="35" s="1"/>
  <c r="P366" i="35" s="1"/>
  <c r="AF378" i="35"/>
  <c r="AL371" i="35" s="1"/>
  <c r="AD27" i="35"/>
  <c r="AD25" i="35"/>
  <c r="AL21" i="35"/>
  <c r="AF203" i="35"/>
  <c r="AF201" i="35"/>
  <c r="AJ169" i="35"/>
  <c r="AJ171" i="35"/>
  <c r="AH137" i="35"/>
  <c r="AL128" i="35"/>
  <c r="AL129" i="35" s="1"/>
  <c r="P126" i="35" s="1"/>
  <c r="AF138" i="35"/>
  <c r="AL131" i="35" s="1"/>
  <c r="AF186" i="35"/>
  <c r="AL176" i="35"/>
  <c r="AL177" i="35" s="1"/>
  <c r="P174" i="35" s="1"/>
  <c r="AF105" i="35"/>
  <c r="Y185" i="35"/>
  <c r="S387" i="35"/>
  <c r="AA390" i="35" s="1"/>
  <c r="Y491" i="35"/>
  <c r="S403" i="35"/>
  <c r="AA406" i="35" s="1"/>
  <c r="AA485" i="35"/>
  <c r="AA487" i="35"/>
  <c r="W443" i="35"/>
  <c r="W441" i="35"/>
  <c r="U442" i="35"/>
  <c r="AA435" i="35" s="1"/>
  <c r="AA432" i="35"/>
  <c r="AA433" i="35" s="1"/>
  <c r="N430" i="35" s="1"/>
  <c r="U443" i="35"/>
  <c r="AA421" i="35"/>
  <c r="S299" i="35"/>
  <c r="S297" i="35"/>
  <c r="AA293" i="35"/>
  <c r="AL437" i="35"/>
  <c r="AJ425" i="35"/>
  <c r="W361" i="35"/>
  <c r="AL357" i="35"/>
  <c r="AJ459" i="35"/>
  <c r="AA373" i="35"/>
  <c r="Y299" i="35"/>
  <c r="Y297" i="35"/>
  <c r="S235" i="35"/>
  <c r="AA226" i="35" s="1"/>
  <c r="S233" i="35"/>
  <c r="N223" i="35" s="1"/>
  <c r="AA229" i="35"/>
  <c r="S171" i="35"/>
  <c r="S169" i="35"/>
  <c r="AA165" i="35"/>
  <c r="AJ234" i="35"/>
  <c r="AL227" i="35" s="1"/>
  <c r="AL224" i="35"/>
  <c r="AL225" i="35" s="1"/>
  <c r="P222" i="35" s="1"/>
  <c r="AJ409" i="35"/>
  <c r="AF314" i="35"/>
  <c r="AL307" i="35" s="1"/>
  <c r="AL304" i="35"/>
  <c r="AL305" i="35" s="1"/>
  <c r="P302" i="35" s="1"/>
  <c r="AL337" i="35"/>
  <c r="P334" i="35" s="1"/>
  <c r="AH315" i="35"/>
  <c r="AD262" i="35"/>
  <c r="AD258" i="35"/>
  <c r="AD257" i="35"/>
  <c r="AD256" i="35"/>
  <c r="AD261" i="35"/>
  <c r="AD263" i="35" s="1"/>
  <c r="AL263" i="35" s="1"/>
  <c r="AH201" i="35"/>
  <c r="U187" i="35"/>
  <c r="AA310" i="35"/>
  <c r="AA144" i="35"/>
  <c r="AA145" i="35" s="1"/>
  <c r="N142" i="35" s="1"/>
  <c r="U154" i="35"/>
  <c r="AA147" i="35" s="1"/>
  <c r="AL149" i="35"/>
  <c r="S123" i="35"/>
  <c r="AA117" i="35"/>
  <c r="S121" i="35"/>
  <c r="N111" i="35" s="1"/>
  <c r="AA103" i="35"/>
  <c r="AL101" i="35"/>
  <c r="U89" i="35"/>
  <c r="S83" i="35"/>
  <c r="AA86" i="35" s="1"/>
  <c r="S19" i="35"/>
  <c r="AA22" i="35" s="1"/>
  <c r="AA309" i="35"/>
  <c r="AJ267" i="35"/>
  <c r="W105" i="35"/>
  <c r="S105" i="35"/>
  <c r="AD54" i="35"/>
  <c r="AD50" i="35"/>
  <c r="AD49" i="35"/>
  <c r="AD51" i="35" s="1"/>
  <c r="AL54" i="35" s="1"/>
  <c r="AD48" i="35"/>
  <c r="AD53" i="35"/>
  <c r="AD55" i="35" s="1"/>
  <c r="AL55" i="35" s="1"/>
  <c r="AA37" i="35"/>
  <c r="S43" i="35"/>
  <c r="AA34" i="35" s="1"/>
  <c r="S41" i="35"/>
  <c r="AL16" i="35"/>
  <c r="AL17" i="35" s="1"/>
  <c r="P14" i="35" s="1"/>
  <c r="AJ26" i="35"/>
  <c r="AL19" i="35" s="1"/>
  <c r="AF139" i="35"/>
  <c r="AF137" i="35"/>
  <c r="S67" i="35"/>
  <c r="AA70" i="35" s="1"/>
  <c r="U347" i="35"/>
  <c r="AF265" i="35"/>
  <c r="AA224" i="35"/>
  <c r="AA225" i="35" s="1"/>
  <c r="N222" i="35" s="1"/>
  <c r="U234" i="35"/>
  <c r="AA227" i="35" s="1"/>
  <c r="AA214" i="35"/>
  <c r="AD147" i="35"/>
  <c r="AL150" i="35" s="1"/>
  <c r="AJ105" i="35"/>
  <c r="AA150" i="35"/>
  <c r="AL133" i="35"/>
  <c r="AA71" i="35"/>
  <c r="AA32" i="35"/>
  <c r="AA33" i="35" s="1"/>
  <c r="N30" i="35" s="1"/>
  <c r="AL38" i="35"/>
  <c r="AL501" i="35"/>
  <c r="AD507" i="35"/>
  <c r="AL498" i="35" s="1"/>
  <c r="AD505" i="35"/>
  <c r="P495" i="35" s="1"/>
  <c r="AF474" i="35"/>
  <c r="AL464" i="35"/>
  <c r="AL465" i="35" s="1"/>
  <c r="P462" i="35" s="1"/>
  <c r="AD486" i="35"/>
  <c r="AD482" i="35"/>
  <c r="AD481" i="35"/>
  <c r="AD480" i="35"/>
  <c r="AD485" i="35"/>
  <c r="AD487" i="35" s="1"/>
  <c r="AL487" i="35" s="1"/>
  <c r="S459" i="35"/>
  <c r="AA450" i="35" s="1"/>
  <c r="S457" i="35"/>
  <c r="N447" i="35" s="1"/>
  <c r="AA453" i="35"/>
  <c r="AF490" i="35"/>
  <c r="AL483" i="35" s="1"/>
  <c r="AL480" i="35"/>
  <c r="AL481" i="35" s="1"/>
  <c r="P478" i="35" s="1"/>
  <c r="AD450" i="35"/>
  <c r="AD448" i="35"/>
  <c r="AD449" i="35"/>
  <c r="AD454" i="35"/>
  <c r="AD453" i="35"/>
  <c r="AF362" i="35"/>
  <c r="AL352" i="35"/>
  <c r="AL353" i="35" s="1"/>
  <c r="P350" i="35" s="1"/>
  <c r="AA341" i="35"/>
  <c r="S347" i="35"/>
  <c r="AA338" i="35" s="1"/>
  <c r="S345" i="35"/>
  <c r="N335" i="35" s="1"/>
  <c r="W218" i="35"/>
  <c r="AA211" i="35" s="1"/>
  <c r="AA208" i="35"/>
  <c r="AA209" i="35" s="1"/>
  <c r="N206" i="35" s="1"/>
  <c r="U314" i="35"/>
  <c r="AA307" i="35" s="1"/>
  <c r="AA304" i="35"/>
  <c r="AA305" i="35" s="1"/>
  <c r="N302" i="35" s="1"/>
  <c r="AH251" i="35"/>
  <c r="AH249" i="35"/>
  <c r="S187" i="35"/>
  <c r="AA178" i="35" s="1"/>
  <c r="S185" i="35"/>
  <c r="N175" i="35" s="1"/>
  <c r="AA181" i="35"/>
  <c r="AJ90" i="35"/>
  <c r="AL83" i="35" s="1"/>
  <c r="AL80" i="35"/>
  <c r="AL81" i="35" s="1"/>
  <c r="P78" i="35" s="1"/>
  <c r="AA64" i="35"/>
  <c r="AA65" i="35" s="1"/>
  <c r="N62" i="35" s="1"/>
  <c r="W74" i="35"/>
  <c r="AA67" i="35" s="1"/>
  <c r="AA197" i="35"/>
  <c r="AD43" i="35"/>
  <c r="AD41" i="35"/>
  <c r="AL37" i="35"/>
  <c r="S475" i="35"/>
  <c r="S473" i="35"/>
  <c r="AA469" i="35"/>
  <c r="AL503" i="35"/>
  <c r="AF473" i="35"/>
  <c r="AL467" i="35"/>
  <c r="AH475" i="35"/>
  <c r="AH473" i="35"/>
  <c r="S395" i="35"/>
  <c r="S393" i="35"/>
  <c r="AA389" i="35"/>
  <c r="AL432" i="35"/>
  <c r="AL433" i="35" s="1"/>
  <c r="P430" i="35" s="1"/>
  <c r="S411" i="35"/>
  <c r="S409" i="35"/>
  <c r="AA405" i="35"/>
  <c r="S483" i="35"/>
  <c r="AA486" i="35" s="1"/>
  <c r="AA438" i="35"/>
  <c r="AH363" i="35"/>
  <c r="AH361" i="35"/>
  <c r="U313" i="35"/>
  <c r="S441" i="35"/>
  <c r="N431" i="35" s="1"/>
  <c r="AD435" i="35"/>
  <c r="AL438" i="35" s="1"/>
  <c r="AD355" i="35"/>
  <c r="AL358" i="35" s="1"/>
  <c r="AF410" i="35"/>
  <c r="AL403" i="35" s="1"/>
  <c r="AL400" i="35"/>
  <c r="AL401" i="35" s="1"/>
  <c r="P398" i="35" s="1"/>
  <c r="AH377" i="35"/>
  <c r="AF330" i="35"/>
  <c r="AL323" i="35" s="1"/>
  <c r="AL320" i="35"/>
  <c r="AL321" i="35" s="1"/>
  <c r="P318" i="35" s="1"/>
  <c r="AH329" i="35"/>
  <c r="W299" i="35"/>
  <c r="W297" i="35"/>
  <c r="AA448" i="35"/>
  <c r="AA449" i="35" s="1"/>
  <c r="N446" i="35" s="1"/>
  <c r="U458" i="35"/>
  <c r="AA451" i="35" s="1"/>
  <c r="AA407" i="35"/>
  <c r="AD373" i="35"/>
  <c r="AD368" i="35"/>
  <c r="AD370" i="35"/>
  <c r="AD369" i="35"/>
  <c r="AD374" i="35"/>
  <c r="AD326" i="35"/>
  <c r="AD322" i="35"/>
  <c r="AD321" i="35"/>
  <c r="AD320" i="35"/>
  <c r="AD325" i="35"/>
  <c r="AD327" i="35" s="1"/>
  <c r="AL327" i="35" s="1"/>
  <c r="W282" i="35"/>
  <c r="AA275" i="35" s="1"/>
  <c r="AA272" i="35"/>
  <c r="AA273" i="35" s="1"/>
  <c r="N270" i="35" s="1"/>
  <c r="S243" i="35"/>
  <c r="AA246" i="35" s="1"/>
  <c r="AL389" i="35"/>
  <c r="AD391" i="35"/>
  <c r="AL391" i="35" s="1"/>
  <c r="AA288" i="35"/>
  <c r="AA289" i="35" s="1"/>
  <c r="N286" i="35" s="1"/>
  <c r="AD310" i="35"/>
  <c r="AD306" i="35"/>
  <c r="AD305" i="35"/>
  <c r="AD307" i="35" s="1"/>
  <c r="AL310" i="35" s="1"/>
  <c r="AD304" i="35"/>
  <c r="AD309" i="35"/>
  <c r="AD311" i="35" s="1"/>
  <c r="AL311" i="35" s="1"/>
  <c r="AA279" i="35"/>
  <c r="AF266" i="35"/>
  <c r="AL259" i="35" s="1"/>
  <c r="AL256" i="35"/>
  <c r="AL257" i="35" s="1"/>
  <c r="P254" i="35" s="1"/>
  <c r="AH265" i="35"/>
  <c r="W411" i="35"/>
  <c r="W409" i="35"/>
  <c r="U410" i="35"/>
  <c r="AA403" i="35" s="1"/>
  <c r="AA400" i="35"/>
  <c r="AA401" i="35" s="1"/>
  <c r="N398" i="35" s="1"/>
  <c r="S361" i="35"/>
  <c r="N351" i="35" s="1"/>
  <c r="AL179" i="35"/>
  <c r="U283" i="35"/>
  <c r="AA274" i="35" s="1"/>
  <c r="W249" i="35"/>
  <c r="AD246" i="35"/>
  <c r="AD242" i="35"/>
  <c r="AD241" i="35"/>
  <c r="AD240" i="35"/>
  <c r="AD245" i="35"/>
  <c r="AD247" i="35" s="1"/>
  <c r="AL247" i="35" s="1"/>
  <c r="AH121" i="35"/>
  <c r="AF329" i="35"/>
  <c r="AF250" i="35"/>
  <c r="AL240" i="35"/>
  <c r="AL241" i="35" s="1"/>
  <c r="P238" i="35" s="1"/>
  <c r="AD235" i="35"/>
  <c r="AL226" i="35" s="1"/>
  <c r="AD233" i="35"/>
  <c r="P223" i="35" s="1"/>
  <c r="AL229" i="35"/>
  <c r="AA160" i="35"/>
  <c r="AA161" i="35" s="1"/>
  <c r="N158" i="35" s="1"/>
  <c r="U153" i="35"/>
  <c r="AF107" i="35"/>
  <c r="AD99" i="35"/>
  <c r="AL102" i="35" s="1"/>
  <c r="S91" i="35"/>
  <c r="S89" i="35"/>
  <c r="AA85" i="35"/>
  <c r="AJ59" i="35"/>
  <c r="AJ57" i="35"/>
  <c r="AF27" i="35"/>
  <c r="AF25" i="35"/>
  <c r="S27" i="35"/>
  <c r="AA18" i="35" s="1"/>
  <c r="S25" i="35"/>
  <c r="N15" i="35" s="1"/>
  <c r="AA21" i="35"/>
  <c r="AD215" i="35"/>
  <c r="AL215" i="35" s="1"/>
  <c r="W155" i="35"/>
  <c r="W153" i="35"/>
  <c r="S107" i="35"/>
  <c r="AF58" i="35"/>
  <c r="AL51" i="35" s="1"/>
  <c r="AL48" i="35"/>
  <c r="AL49" i="35" s="1"/>
  <c r="P46" i="35" s="1"/>
  <c r="AL35" i="35"/>
  <c r="AJ313" i="35"/>
  <c r="AF202" i="35"/>
  <c r="AL195" i="35" s="1"/>
  <c r="AL192" i="35"/>
  <c r="AL193" i="35" s="1"/>
  <c r="P190" i="35" s="1"/>
  <c r="U186" i="35"/>
  <c r="AA179" i="35" s="1"/>
  <c r="AA176" i="35"/>
  <c r="AA177" i="35" s="1"/>
  <c r="N174" i="35" s="1"/>
  <c r="S137" i="35"/>
  <c r="N127" i="35" s="1"/>
  <c r="AD118" i="35"/>
  <c r="AD114" i="35"/>
  <c r="AD113" i="35"/>
  <c r="AD115" i="35" s="1"/>
  <c r="AL118" i="35" s="1"/>
  <c r="AD112" i="35"/>
  <c r="AD117" i="35"/>
  <c r="AD119" i="35" s="1"/>
  <c r="AL119" i="35" s="1"/>
  <c r="AL85" i="35"/>
  <c r="AA69" i="35"/>
  <c r="S75" i="35"/>
  <c r="AA66" i="35" s="1"/>
  <c r="S73" i="35"/>
  <c r="S195" i="35"/>
  <c r="AA198" i="35" s="1"/>
  <c r="W169" i="35"/>
  <c r="U122" i="35"/>
  <c r="AA115" i="35" s="1"/>
  <c r="AA112" i="35"/>
  <c r="AA113" i="35" s="1"/>
  <c r="N110" i="35" s="1"/>
  <c r="AD67" i="35"/>
  <c r="AL70" i="35" s="1"/>
  <c r="S51" i="35"/>
  <c r="AA54" i="35" s="1"/>
  <c r="Y41" i="35"/>
  <c r="AF91" i="35"/>
  <c r="AA16" i="35"/>
  <c r="AA17" i="35" s="1"/>
  <c r="N14" i="35" s="1"/>
  <c r="AD135" i="35"/>
  <c r="AL135" i="35" s="1"/>
  <c r="AH59" i="35"/>
  <c r="W506" i="35"/>
  <c r="AA499" i="35" s="1"/>
  <c r="AA496" i="35"/>
  <c r="AA497" i="35" s="1"/>
  <c r="N494" i="35" s="1"/>
  <c r="W475" i="35"/>
  <c r="W473" i="35"/>
  <c r="U474" i="35"/>
  <c r="AA467" i="35" s="1"/>
  <c r="AA464" i="35"/>
  <c r="AA465" i="35" s="1"/>
  <c r="N462" i="35" s="1"/>
  <c r="AA384" i="35"/>
  <c r="AA385" i="35" s="1"/>
  <c r="N382" i="35" s="1"/>
  <c r="U394" i="35"/>
  <c r="AA387" i="35" s="1"/>
  <c r="W393" i="35"/>
  <c r="W395" i="35"/>
  <c r="AH409" i="35"/>
  <c r="AH411" i="35"/>
  <c r="AL341" i="35"/>
  <c r="AD347" i="35"/>
  <c r="AL338" i="35" s="1"/>
  <c r="AD345" i="35"/>
  <c r="P335" i="35" s="1"/>
  <c r="AD294" i="35"/>
  <c r="AD293" i="35"/>
  <c r="AD295" i="35" s="1"/>
  <c r="AL295" i="35" s="1"/>
  <c r="AD289" i="35"/>
  <c r="AD290" i="35"/>
  <c r="AD288" i="35"/>
  <c r="U219" i="35"/>
  <c r="U217" i="35"/>
  <c r="AL243" i="35"/>
  <c r="AA261" i="35"/>
  <c r="S267" i="35"/>
  <c r="AA258" i="35" s="1"/>
  <c r="S265" i="35"/>
  <c r="N255" i="35" s="1"/>
  <c r="AF122" i="35"/>
  <c r="AL115" i="35" s="1"/>
  <c r="AL112" i="35"/>
  <c r="AL113" i="35" s="1"/>
  <c r="P110" i="35" s="1"/>
  <c r="AD182" i="35"/>
  <c r="AD178" i="35"/>
  <c r="AD177" i="35"/>
  <c r="AD179" i="35" s="1"/>
  <c r="AL182" i="35" s="1"/>
  <c r="AD176" i="35"/>
  <c r="AD181" i="35"/>
  <c r="AD183" i="35" s="1"/>
  <c r="AL183" i="35" s="1"/>
  <c r="AH43" i="35"/>
  <c r="AH41" i="35"/>
  <c r="U250" i="35"/>
  <c r="AA243" i="35" s="1"/>
  <c r="AA240" i="35"/>
  <c r="AA241" i="35" s="1"/>
  <c r="N238" i="35" s="1"/>
  <c r="AL213" i="35"/>
  <c r="AD217" i="35"/>
  <c r="P207" i="35" s="1"/>
  <c r="AD219" i="35"/>
  <c r="AL210" i="35" s="1"/>
  <c r="AH297" i="35"/>
  <c r="AH299" i="35"/>
  <c r="AF59" i="35"/>
  <c r="AF57" i="35"/>
  <c r="N143" i="35"/>
  <c r="AH506" i="35"/>
  <c r="AL499" i="35" s="1"/>
  <c r="AL496" i="35"/>
  <c r="AL497" i="35" s="1"/>
  <c r="P494" i="35" s="1"/>
  <c r="U490" i="35"/>
  <c r="AA483" i="35" s="1"/>
  <c r="AA480" i="35"/>
  <c r="AA481" i="35" s="1"/>
  <c r="N478" i="35" s="1"/>
  <c r="AF457" i="35"/>
  <c r="AF459" i="35"/>
  <c r="AH443" i="35"/>
  <c r="AH441" i="35"/>
  <c r="AA501" i="35"/>
  <c r="S505" i="35"/>
  <c r="N495" i="35" s="1"/>
  <c r="S507" i="35"/>
  <c r="AA498" i="35" s="1"/>
  <c r="W426" i="35"/>
  <c r="AA419" i="35" s="1"/>
  <c r="AA416" i="35"/>
  <c r="AA417" i="35" s="1"/>
  <c r="N414" i="35" s="1"/>
  <c r="AF427" i="35"/>
  <c r="AF425" i="35"/>
  <c r="AD470" i="35"/>
  <c r="AD466" i="35"/>
  <c r="AD465" i="35"/>
  <c r="AD467" i="35" s="1"/>
  <c r="AL470" i="35" s="1"/>
  <c r="AD464" i="35"/>
  <c r="AD469" i="35"/>
  <c r="AD471" i="35" s="1"/>
  <c r="AL471" i="35" s="1"/>
  <c r="AD422" i="35"/>
  <c r="AD421" i="35"/>
  <c r="AD423" i="35" s="1"/>
  <c r="AL423" i="35" s="1"/>
  <c r="AD416" i="35"/>
  <c r="AD418" i="35"/>
  <c r="AD417" i="35"/>
  <c r="AA434" i="35"/>
  <c r="S423" i="35"/>
  <c r="AA423" i="35" s="1"/>
  <c r="AL355" i="35"/>
  <c r="AD359" i="35"/>
  <c r="AL359" i="35" s="1"/>
  <c r="U362" i="35"/>
  <c r="AA355" i="35" s="1"/>
  <c r="AA352" i="35"/>
  <c r="AA353" i="35" s="1"/>
  <c r="N350" i="35" s="1"/>
  <c r="W346" i="35"/>
  <c r="AA339" i="35" s="1"/>
  <c r="AA336" i="35"/>
  <c r="AA337" i="35" s="1"/>
  <c r="N334" i="35" s="1"/>
  <c r="AD406" i="35"/>
  <c r="AD402" i="35"/>
  <c r="AD401" i="35"/>
  <c r="AD403" i="35" s="1"/>
  <c r="AL406" i="35" s="1"/>
  <c r="AD400" i="35"/>
  <c r="AD405" i="35"/>
  <c r="AD407" i="35" s="1"/>
  <c r="AL407" i="35" s="1"/>
  <c r="S371" i="35"/>
  <c r="AA374" i="35" s="1"/>
  <c r="AA359" i="35"/>
  <c r="AA342" i="35"/>
  <c r="AA291" i="35"/>
  <c r="S251" i="35"/>
  <c r="AA242" i="35" s="1"/>
  <c r="S249" i="35"/>
  <c r="N239" i="35" s="1"/>
  <c r="AA245" i="35"/>
  <c r="AD387" i="35"/>
  <c r="AL390" i="35" s="1"/>
  <c r="AA325" i="35"/>
  <c r="S331" i="35"/>
  <c r="AA322" i="35" s="1"/>
  <c r="S329" i="35"/>
  <c r="N319" i="35" s="1"/>
  <c r="S363" i="35"/>
  <c r="AA354" i="35" s="1"/>
  <c r="Y171" i="35"/>
  <c r="Y169" i="35"/>
  <c r="AA151" i="35"/>
  <c r="AL277" i="35"/>
  <c r="AD283" i="35"/>
  <c r="AL274" i="35" s="1"/>
  <c r="AD281" i="35"/>
  <c r="P271" i="35" s="1"/>
  <c r="AD166" i="35"/>
  <c r="AD165" i="35"/>
  <c r="AD167" i="35" s="1"/>
  <c r="AL167" i="35" s="1"/>
  <c r="AD162" i="35"/>
  <c r="AD160" i="35"/>
  <c r="AD161" i="35"/>
  <c r="U107" i="35"/>
  <c r="U105" i="35"/>
  <c r="W91" i="35"/>
  <c r="W89" i="35"/>
  <c r="AF377" i="35"/>
  <c r="AF379" i="35"/>
  <c r="S311" i="35"/>
  <c r="AA311" i="35" s="1"/>
  <c r="U123" i="35"/>
  <c r="AL86" i="35"/>
  <c r="AL22" i="35"/>
  <c r="W315" i="35"/>
  <c r="AA213" i="35"/>
  <c r="S219" i="35"/>
  <c r="AA210" i="35" s="1"/>
  <c r="AF170" i="35"/>
  <c r="AL163" i="35" s="1"/>
  <c r="AL160" i="35"/>
  <c r="AL161" i="35" s="1"/>
  <c r="P158" i="35" s="1"/>
  <c r="Y105" i="35"/>
  <c r="AD87" i="35"/>
  <c r="AL87" i="35" s="1"/>
  <c r="AJ139" i="35"/>
  <c r="AJ137" i="35"/>
  <c r="S139" i="35"/>
  <c r="AA130" i="35" s="1"/>
  <c r="AA96" i="35"/>
  <c r="AA97" i="35" s="1"/>
  <c r="N94" i="35" s="1"/>
  <c r="U106" i="35"/>
  <c r="AA99" i="35" s="1"/>
  <c r="AF298" i="35"/>
  <c r="AL291" i="35" s="1"/>
  <c r="AL288" i="35"/>
  <c r="AL289" i="35" s="1"/>
  <c r="P286" i="35" s="1"/>
  <c r="AJ299" i="35"/>
  <c r="AJ297" i="35"/>
  <c r="S215" i="35"/>
  <c r="AA215" i="35" s="1"/>
  <c r="AF106" i="35"/>
  <c r="AL99" i="35" s="1"/>
  <c r="AL96" i="35"/>
  <c r="AL97" i="35" s="1"/>
  <c r="P94" i="35" s="1"/>
  <c r="AA83" i="35"/>
  <c r="U73" i="35"/>
  <c r="AL69" i="35"/>
  <c r="AD73" i="35"/>
  <c r="P63" i="35" s="1"/>
  <c r="AD75" i="35"/>
  <c r="AL66" i="35" s="1"/>
  <c r="AA53" i="35"/>
  <c r="S59" i="35"/>
  <c r="AA50" i="35" s="1"/>
  <c r="S57" i="35"/>
  <c r="N47" i="35" s="1"/>
  <c r="S155" i="35"/>
  <c r="AA146" i="35" s="1"/>
  <c r="AD131" i="35"/>
  <c r="AL134" i="35" s="1"/>
  <c r="AH123" i="35"/>
  <c r="AA39" i="35"/>
  <c r="C10" i="35" s="1"/>
  <c r="AL39" i="35"/>
  <c r="AA70" i="34"/>
  <c r="S73" i="34"/>
  <c r="S75" i="34"/>
  <c r="S475" i="34"/>
  <c r="S473" i="34"/>
  <c r="AA469" i="34"/>
  <c r="AF490" i="34"/>
  <c r="AL483" i="34" s="1"/>
  <c r="AL480" i="34"/>
  <c r="AL481" i="34" s="1"/>
  <c r="P478" i="34" s="1"/>
  <c r="Y459" i="34"/>
  <c r="S371" i="34"/>
  <c r="AA374" i="34" s="1"/>
  <c r="Y443" i="34"/>
  <c r="Y441" i="34"/>
  <c r="W473" i="34"/>
  <c r="AA432" i="34"/>
  <c r="AA433" i="34" s="1"/>
  <c r="N430" i="34" s="1"/>
  <c r="Y489" i="34"/>
  <c r="AA454" i="34"/>
  <c r="Y395" i="34"/>
  <c r="AH329" i="34"/>
  <c r="AH331" i="34"/>
  <c r="AF314" i="34"/>
  <c r="AL307" i="34" s="1"/>
  <c r="AL304" i="34"/>
  <c r="AL305" i="34" s="1"/>
  <c r="P302" i="34" s="1"/>
  <c r="S259" i="34"/>
  <c r="AA262" i="34" s="1"/>
  <c r="S203" i="34"/>
  <c r="S201" i="34"/>
  <c r="AA197" i="34"/>
  <c r="AD470" i="34"/>
  <c r="AD466" i="34"/>
  <c r="AD465" i="34"/>
  <c r="AD464" i="34"/>
  <c r="AD469" i="34"/>
  <c r="AD471" i="34" s="1"/>
  <c r="AL471" i="34" s="1"/>
  <c r="AD390" i="34"/>
  <c r="AD386" i="34"/>
  <c r="AD385" i="34"/>
  <c r="AD384" i="34"/>
  <c r="AD389" i="34"/>
  <c r="AD391" i="34" s="1"/>
  <c r="AL391" i="34" s="1"/>
  <c r="AL326" i="34"/>
  <c r="AF313" i="34"/>
  <c r="AF315" i="34"/>
  <c r="S283" i="34"/>
  <c r="AA274" i="34" s="1"/>
  <c r="S281" i="34"/>
  <c r="AA277" i="34"/>
  <c r="AF474" i="34"/>
  <c r="AL464" i="34"/>
  <c r="AL465" i="34" s="1"/>
  <c r="P462" i="34" s="1"/>
  <c r="S409" i="34"/>
  <c r="N399" i="34" s="1"/>
  <c r="AD359" i="34"/>
  <c r="AL359" i="34" s="1"/>
  <c r="AL247" i="34"/>
  <c r="AA245" i="34"/>
  <c r="S251" i="34"/>
  <c r="AA242" i="34" s="1"/>
  <c r="S249" i="34"/>
  <c r="AF347" i="34"/>
  <c r="AF345" i="34"/>
  <c r="AA327" i="34"/>
  <c r="AH297" i="34"/>
  <c r="AA263" i="34"/>
  <c r="AA341" i="34"/>
  <c r="W315" i="34"/>
  <c r="AJ281" i="34"/>
  <c r="AJ283" i="34"/>
  <c r="AH283" i="34"/>
  <c r="AH281" i="34"/>
  <c r="U265" i="34"/>
  <c r="AA229" i="34"/>
  <c r="S235" i="34"/>
  <c r="S233" i="34"/>
  <c r="N223" i="34" s="1"/>
  <c r="W217" i="34"/>
  <c r="U203" i="34"/>
  <c r="U201" i="34"/>
  <c r="Y169" i="34"/>
  <c r="AL150" i="34"/>
  <c r="W137" i="34"/>
  <c r="W139" i="34"/>
  <c r="AJ233" i="34"/>
  <c r="AJ169" i="34"/>
  <c r="AJ171" i="34"/>
  <c r="AA144" i="34"/>
  <c r="AA145" i="34" s="1"/>
  <c r="N142" i="34" s="1"/>
  <c r="U154" i="34"/>
  <c r="AA147" i="34" s="1"/>
  <c r="AJ123" i="34"/>
  <c r="AJ121" i="34"/>
  <c r="U106" i="34"/>
  <c r="AA96" i="34"/>
  <c r="AA97" i="34" s="1"/>
  <c r="N94" i="34" s="1"/>
  <c r="AD101" i="34"/>
  <c r="AD103" i="34" s="1"/>
  <c r="AL103" i="34" s="1"/>
  <c r="AD102" i="34"/>
  <c r="AD98" i="34"/>
  <c r="AD97" i="34"/>
  <c r="AD99" i="34" s="1"/>
  <c r="AL102" i="34" s="1"/>
  <c r="AD96" i="34"/>
  <c r="S83" i="34"/>
  <c r="AA86" i="34" s="1"/>
  <c r="AL197" i="34"/>
  <c r="AJ91" i="34"/>
  <c r="AJ89" i="34"/>
  <c r="W73" i="34"/>
  <c r="AF58" i="34"/>
  <c r="AL48" i="34"/>
  <c r="AL49" i="34" s="1"/>
  <c r="P46" i="34" s="1"/>
  <c r="S35" i="34"/>
  <c r="AA38" i="34" s="1"/>
  <c r="Y155" i="34"/>
  <c r="AJ105" i="34"/>
  <c r="AL64" i="34"/>
  <c r="AL65" i="34" s="1"/>
  <c r="P62" i="34" s="1"/>
  <c r="AA53" i="34"/>
  <c r="S59" i="34"/>
  <c r="AA50" i="34" s="1"/>
  <c r="S57" i="34"/>
  <c r="AA23" i="34"/>
  <c r="W171" i="34"/>
  <c r="AA39" i="34"/>
  <c r="W27" i="34"/>
  <c r="AL39" i="34"/>
  <c r="AL501" i="34"/>
  <c r="AD507" i="34"/>
  <c r="AL498" i="34" s="1"/>
  <c r="AD505" i="34"/>
  <c r="P495" i="34" s="1"/>
  <c r="AA501" i="34"/>
  <c r="S507" i="34"/>
  <c r="S505" i="34"/>
  <c r="U474" i="34"/>
  <c r="AA467" i="34" s="1"/>
  <c r="AA464" i="34"/>
  <c r="AA465" i="34" s="1"/>
  <c r="N462" i="34" s="1"/>
  <c r="S395" i="34"/>
  <c r="AA386" i="34" s="1"/>
  <c r="AA389" i="34"/>
  <c r="S393" i="34"/>
  <c r="N383" i="34" s="1"/>
  <c r="U361" i="34"/>
  <c r="N351" i="34" s="1"/>
  <c r="U363" i="34"/>
  <c r="S315" i="34"/>
  <c r="AA306" i="34" s="1"/>
  <c r="S313" i="34"/>
  <c r="N303" i="34" s="1"/>
  <c r="AA309" i="34"/>
  <c r="AJ443" i="34"/>
  <c r="AJ441" i="34"/>
  <c r="AA487" i="34"/>
  <c r="AJ411" i="34"/>
  <c r="AJ409" i="34"/>
  <c r="S155" i="34"/>
  <c r="S153" i="34"/>
  <c r="AA149" i="34"/>
  <c r="AD294" i="34"/>
  <c r="AD290" i="34"/>
  <c r="AD289" i="34"/>
  <c r="AD291" i="34" s="1"/>
  <c r="AL294" i="34" s="1"/>
  <c r="AD288" i="34"/>
  <c r="AD293" i="34"/>
  <c r="AD295" i="34" s="1"/>
  <c r="AL295" i="34" s="1"/>
  <c r="AL421" i="34"/>
  <c r="AF234" i="34"/>
  <c r="AL227" i="34" s="1"/>
  <c r="AL224" i="34"/>
  <c r="AL225" i="34" s="1"/>
  <c r="P222" i="34" s="1"/>
  <c r="AD230" i="34"/>
  <c r="AD226" i="34"/>
  <c r="AD225" i="34"/>
  <c r="AD224" i="34"/>
  <c r="AD229" i="34"/>
  <c r="AD231" i="34" s="1"/>
  <c r="AL231" i="34" s="1"/>
  <c r="W203" i="34"/>
  <c r="W201" i="34"/>
  <c r="U153" i="34"/>
  <c r="U155" i="34"/>
  <c r="U123" i="34"/>
  <c r="U121" i="34"/>
  <c r="AF106" i="34"/>
  <c r="AL96" i="34"/>
  <c r="AL97" i="34" s="1"/>
  <c r="P94" i="34" s="1"/>
  <c r="AD70" i="34"/>
  <c r="AD66" i="34"/>
  <c r="AD65" i="34"/>
  <c r="AD64" i="34"/>
  <c r="AD69" i="34"/>
  <c r="AD71" i="34" s="1"/>
  <c r="AL71" i="34" s="1"/>
  <c r="AF91" i="34"/>
  <c r="AF89" i="34"/>
  <c r="AF90" i="34"/>
  <c r="AL83" i="34" s="1"/>
  <c r="AL80" i="34"/>
  <c r="AL81" i="34" s="1"/>
  <c r="P78" i="34" s="1"/>
  <c r="AD278" i="34"/>
  <c r="AD274" i="34"/>
  <c r="AD273" i="34"/>
  <c r="AD275" i="34" s="1"/>
  <c r="AL278" i="34" s="1"/>
  <c r="AD272" i="34"/>
  <c r="AD277" i="34"/>
  <c r="AD279" i="34" s="1"/>
  <c r="AL279" i="34" s="1"/>
  <c r="AA167" i="34"/>
  <c r="AA128" i="34"/>
  <c r="AA129" i="34" s="1"/>
  <c r="N126" i="34" s="1"/>
  <c r="AA99" i="34"/>
  <c r="AA55" i="34"/>
  <c r="U507" i="34"/>
  <c r="U505" i="34"/>
  <c r="AL467" i="34"/>
  <c r="AJ491" i="34"/>
  <c r="Y473" i="34"/>
  <c r="Y475" i="34"/>
  <c r="S379" i="34"/>
  <c r="S377" i="34"/>
  <c r="AA373" i="34"/>
  <c r="AF394" i="34"/>
  <c r="AL387" i="34" s="1"/>
  <c r="AL384" i="34"/>
  <c r="AL385" i="34" s="1"/>
  <c r="P382" i="34" s="1"/>
  <c r="AD486" i="34"/>
  <c r="AD482" i="34"/>
  <c r="AD481" i="34"/>
  <c r="AD483" i="34" s="1"/>
  <c r="AL486" i="34" s="1"/>
  <c r="AD480" i="34"/>
  <c r="AD485" i="34"/>
  <c r="AD487" i="34" s="1"/>
  <c r="AL487" i="34" s="1"/>
  <c r="AD453" i="34"/>
  <c r="AD454" i="34"/>
  <c r="AD449" i="34"/>
  <c r="AD451" i="34" s="1"/>
  <c r="AL454" i="34" s="1"/>
  <c r="AD448" i="34"/>
  <c r="AD450" i="34"/>
  <c r="AD438" i="34"/>
  <c r="AD437" i="34"/>
  <c r="AD439" i="34" s="1"/>
  <c r="AL439" i="34" s="1"/>
  <c r="AD434" i="34"/>
  <c r="AD432" i="34"/>
  <c r="AD433" i="34"/>
  <c r="AD435" i="34" s="1"/>
  <c r="AL438" i="34" s="1"/>
  <c r="W362" i="34"/>
  <c r="AA355" i="34" s="1"/>
  <c r="AA352" i="34"/>
  <c r="AA353" i="34" s="1"/>
  <c r="N350" i="34" s="1"/>
  <c r="W427" i="34"/>
  <c r="W425" i="34"/>
  <c r="AH409" i="34"/>
  <c r="AA358" i="34"/>
  <c r="S363" i="34"/>
  <c r="AA354" i="34" s="1"/>
  <c r="S267" i="34"/>
  <c r="S265" i="34"/>
  <c r="AA261" i="34"/>
  <c r="AF411" i="34"/>
  <c r="AF409" i="34"/>
  <c r="U394" i="34"/>
  <c r="AA387" i="34" s="1"/>
  <c r="AA384" i="34"/>
  <c r="AA385" i="34" s="1"/>
  <c r="N382" i="34" s="1"/>
  <c r="AD327" i="34"/>
  <c r="AL327" i="34" s="1"/>
  <c r="U330" i="34"/>
  <c r="AA323" i="34" s="1"/>
  <c r="AA320" i="34"/>
  <c r="AA321" i="34" s="1"/>
  <c r="N318" i="34" s="1"/>
  <c r="U234" i="34"/>
  <c r="AA227" i="34" s="1"/>
  <c r="AA224" i="34"/>
  <c r="AA225" i="34" s="1"/>
  <c r="N222" i="34" s="1"/>
  <c r="S211" i="34"/>
  <c r="AA214" i="34" s="1"/>
  <c r="AA439" i="34"/>
  <c r="AL405" i="34"/>
  <c r="AL449" i="34"/>
  <c r="P446" i="34" s="1"/>
  <c r="AL400" i="34"/>
  <c r="AL401" i="34" s="1"/>
  <c r="P398" i="34" s="1"/>
  <c r="S411" i="34"/>
  <c r="AA402" i="34" s="1"/>
  <c r="AD355" i="34"/>
  <c r="AL358" i="34" s="1"/>
  <c r="AH313" i="34"/>
  <c r="AF298" i="34"/>
  <c r="AL291" i="34" s="1"/>
  <c r="AL288" i="34"/>
  <c r="AL289" i="34" s="1"/>
  <c r="P286" i="34" s="1"/>
  <c r="AD267" i="34"/>
  <c r="AL258" i="34" s="1"/>
  <c r="AD265" i="34"/>
  <c r="P255" i="34" s="1"/>
  <c r="AL261" i="34"/>
  <c r="AJ377" i="34"/>
  <c r="AA304" i="34"/>
  <c r="AA305" i="34" s="1"/>
  <c r="N302" i="34" s="1"/>
  <c r="U314" i="34"/>
  <c r="AA307" i="34" s="1"/>
  <c r="U249" i="34"/>
  <c r="AA247" i="34"/>
  <c r="S425" i="34"/>
  <c r="N415" i="34" s="1"/>
  <c r="AD419" i="34"/>
  <c r="AL422" i="34" s="1"/>
  <c r="AD423" i="34"/>
  <c r="AL423" i="34" s="1"/>
  <c r="AA368" i="34"/>
  <c r="AA369" i="34" s="1"/>
  <c r="N366" i="34" s="1"/>
  <c r="U378" i="34"/>
  <c r="AA371" i="34" s="1"/>
  <c r="W379" i="34"/>
  <c r="W377" i="34"/>
  <c r="Y331" i="34"/>
  <c r="W281" i="34"/>
  <c r="AA256" i="34"/>
  <c r="AA257" i="34" s="1"/>
  <c r="N254" i="34" s="1"/>
  <c r="U266" i="34"/>
  <c r="AA259" i="34" s="1"/>
  <c r="AD243" i="34"/>
  <c r="AL246" i="34" s="1"/>
  <c r="AL373" i="34"/>
  <c r="AD371" i="34"/>
  <c r="AL374" i="34" s="1"/>
  <c r="S343" i="34"/>
  <c r="AA343" i="34" s="1"/>
  <c r="AJ297" i="34"/>
  <c r="AF121" i="34"/>
  <c r="S115" i="34"/>
  <c r="AA118" i="34" s="1"/>
  <c r="AH75" i="34"/>
  <c r="AH73" i="34"/>
  <c r="AL336" i="34"/>
  <c r="AL337" i="34" s="1"/>
  <c r="P334" i="34" s="1"/>
  <c r="AL341" i="34"/>
  <c r="AF218" i="34"/>
  <c r="AL211" i="34" s="1"/>
  <c r="AL208" i="34"/>
  <c r="AL209" i="34" s="1"/>
  <c r="P206" i="34" s="1"/>
  <c r="W121" i="34"/>
  <c r="AA85" i="34"/>
  <c r="S91" i="34"/>
  <c r="AA82" i="34" s="1"/>
  <c r="S89" i="34"/>
  <c r="N79" i="34" s="1"/>
  <c r="AD195" i="34"/>
  <c r="AL198" i="34" s="1"/>
  <c r="U107" i="34"/>
  <c r="AH41" i="34"/>
  <c r="AH43" i="34"/>
  <c r="S19" i="34"/>
  <c r="AA22" i="34" s="1"/>
  <c r="U25" i="34"/>
  <c r="AH233" i="34"/>
  <c r="AF154" i="34"/>
  <c r="AL147" i="34" s="1"/>
  <c r="AL144" i="34"/>
  <c r="AL145" i="34" s="1"/>
  <c r="P142" i="34" s="1"/>
  <c r="AJ155" i="34"/>
  <c r="AJ153" i="34"/>
  <c r="AL112" i="34"/>
  <c r="AL113" i="34" s="1"/>
  <c r="P110" i="34" s="1"/>
  <c r="AA102" i="34"/>
  <c r="AD86" i="34"/>
  <c r="AD82" i="34"/>
  <c r="AD81" i="34"/>
  <c r="AD83" i="34" s="1"/>
  <c r="AL86" i="34" s="1"/>
  <c r="AD80" i="34"/>
  <c r="AD85" i="34"/>
  <c r="AD87" i="34" s="1"/>
  <c r="AL87" i="34" s="1"/>
  <c r="Y75" i="34"/>
  <c r="U58" i="34"/>
  <c r="AA51" i="34" s="1"/>
  <c r="AA48" i="34"/>
  <c r="AA49" i="34" s="1"/>
  <c r="N46" i="34" s="1"/>
  <c r="AA37" i="34"/>
  <c r="S43" i="34"/>
  <c r="S41" i="34"/>
  <c r="N31" i="34" s="1"/>
  <c r="AJ26" i="34"/>
  <c r="AL19" i="34" s="1"/>
  <c r="AL16" i="34"/>
  <c r="AL17" i="34" s="1"/>
  <c r="P14" i="34" s="1"/>
  <c r="U170" i="34"/>
  <c r="AA163" i="34" s="1"/>
  <c r="AA160" i="34"/>
  <c r="AA161" i="34" s="1"/>
  <c r="N158" i="34" s="1"/>
  <c r="AA165" i="34"/>
  <c r="S171" i="34"/>
  <c r="AA162" i="34" s="1"/>
  <c r="S169" i="34"/>
  <c r="N159" i="34" s="1"/>
  <c r="AA134" i="34"/>
  <c r="AD315" i="34"/>
  <c r="AL306" i="34" s="1"/>
  <c r="AD313" i="34"/>
  <c r="P303" i="34" s="1"/>
  <c r="AL309" i="34"/>
  <c r="AF281" i="34"/>
  <c r="AJ217" i="34"/>
  <c r="AD166" i="34"/>
  <c r="AD162" i="34"/>
  <c r="AD161" i="34"/>
  <c r="AD163" i="34" s="1"/>
  <c r="AL166" i="34" s="1"/>
  <c r="AD160" i="34"/>
  <c r="AD165" i="34"/>
  <c r="AD167" i="34" s="1"/>
  <c r="AL167" i="34" s="1"/>
  <c r="U74" i="34"/>
  <c r="AA64" i="34"/>
  <c r="AA65" i="34" s="1"/>
  <c r="N62" i="34" s="1"/>
  <c r="Y57" i="34"/>
  <c r="AL32" i="34"/>
  <c r="AL33" i="34" s="1"/>
  <c r="P30" i="34" s="1"/>
  <c r="AA32" i="34"/>
  <c r="AA33" i="34" s="1"/>
  <c r="N30" i="34" s="1"/>
  <c r="AL37" i="34"/>
  <c r="S443" i="34"/>
  <c r="AA434" i="34" s="1"/>
  <c r="S441" i="34"/>
  <c r="N431" i="34" s="1"/>
  <c r="AA437" i="34"/>
  <c r="AA496" i="34"/>
  <c r="AA497" i="34" s="1"/>
  <c r="N494" i="34" s="1"/>
  <c r="AH395" i="34"/>
  <c r="AH393" i="34"/>
  <c r="AA416" i="34"/>
  <c r="AA417" i="34" s="1"/>
  <c r="N414" i="34" s="1"/>
  <c r="U426" i="34"/>
  <c r="AA419" i="34" s="1"/>
  <c r="AH377" i="34"/>
  <c r="AH379" i="34"/>
  <c r="AL325" i="34"/>
  <c r="AD331" i="34"/>
  <c r="AL322" i="34" s="1"/>
  <c r="AD329" i="34"/>
  <c r="P319" i="34" s="1"/>
  <c r="U298" i="34"/>
  <c r="AA291" i="34" s="1"/>
  <c r="AA288" i="34"/>
  <c r="AH186" i="34"/>
  <c r="AL179" i="34" s="1"/>
  <c r="AL176" i="34"/>
  <c r="AL177" i="34" s="1"/>
  <c r="P174" i="34" s="1"/>
  <c r="AL357" i="34"/>
  <c r="AD363" i="34"/>
  <c r="AL354" i="34" s="1"/>
  <c r="AD361" i="34"/>
  <c r="P351" i="34" s="1"/>
  <c r="AL245" i="34"/>
  <c r="AD251" i="34"/>
  <c r="AL242" i="34" s="1"/>
  <c r="AD249" i="34"/>
  <c r="P239" i="34" s="1"/>
  <c r="N447" i="34"/>
  <c r="AA422" i="34"/>
  <c r="AA289" i="34"/>
  <c r="N286" i="34" s="1"/>
  <c r="AL375" i="34"/>
  <c r="AA192" i="34"/>
  <c r="AA193" i="34" s="1"/>
  <c r="N190" i="34" s="1"/>
  <c r="U202" i="34"/>
  <c r="AA195" i="34" s="1"/>
  <c r="AA322" i="34"/>
  <c r="Y235" i="34"/>
  <c r="AH217" i="34"/>
  <c r="AH219" i="34"/>
  <c r="AF170" i="34"/>
  <c r="AL163" i="34" s="1"/>
  <c r="AL160" i="34"/>
  <c r="AL161" i="34" s="1"/>
  <c r="P158" i="34" s="1"/>
  <c r="AL67" i="34"/>
  <c r="AJ59" i="34"/>
  <c r="AJ57" i="34"/>
  <c r="AF155" i="34"/>
  <c r="AL146" i="34" s="1"/>
  <c r="AF153" i="34"/>
  <c r="AL99" i="34"/>
  <c r="U43" i="34"/>
  <c r="AH506" i="34"/>
  <c r="AL499" i="34" s="1"/>
  <c r="AL496" i="34"/>
  <c r="AL497" i="34" s="1"/>
  <c r="P494" i="34" s="1"/>
  <c r="U490" i="34"/>
  <c r="AA483" i="34" s="1"/>
  <c r="AA480" i="34"/>
  <c r="AA481" i="34" s="1"/>
  <c r="N478" i="34" s="1"/>
  <c r="Y458" i="34"/>
  <c r="AA451" i="34" s="1"/>
  <c r="AA448" i="34"/>
  <c r="AA449" i="34" s="1"/>
  <c r="N446" i="34" s="1"/>
  <c r="AA310" i="34"/>
  <c r="U459" i="34"/>
  <c r="AF442" i="34"/>
  <c r="AL435" i="34" s="1"/>
  <c r="AL432" i="34"/>
  <c r="AL433" i="34" s="1"/>
  <c r="P430" i="34" s="1"/>
  <c r="AA485" i="34"/>
  <c r="S491" i="34"/>
  <c r="AA482" i="34" s="1"/>
  <c r="S489" i="34"/>
  <c r="N479" i="34" s="1"/>
  <c r="AF330" i="34"/>
  <c r="AL323" i="34" s="1"/>
  <c r="AL320" i="34"/>
  <c r="AL321" i="34" s="1"/>
  <c r="P318" i="34" s="1"/>
  <c r="AA499" i="34"/>
  <c r="AF378" i="34"/>
  <c r="AL371" i="34" s="1"/>
  <c r="AL368" i="34"/>
  <c r="AL369" i="34" s="1"/>
  <c r="P366" i="34" s="1"/>
  <c r="AF379" i="34"/>
  <c r="AF377" i="34"/>
  <c r="AA359" i="34"/>
  <c r="AA326" i="34"/>
  <c r="S329" i="34"/>
  <c r="N319" i="34" s="1"/>
  <c r="W250" i="34"/>
  <c r="AA243" i="34" s="1"/>
  <c r="AA240" i="34"/>
  <c r="AA241" i="34" s="1"/>
  <c r="N238" i="34" s="1"/>
  <c r="S219" i="34"/>
  <c r="AA210" i="34" s="1"/>
  <c r="S217" i="34"/>
  <c r="N207" i="34" s="1"/>
  <c r="AA213" i="34"/>
  <c r="AA150" i="34"/>
  <c r="AJ475" i="34"/>
  <c r="AJ473" i="34"/>
  <c r="AH441" i="34"/>
  <c r="AD407" i="34"/>
  <c r="AL407" i="34" s="1"/>
  <c r="AF299" i="34"/>
  <c r="AF297" i="34"/>
  <c r="U282" i="34"/>
  <c r="AA275" i="34" s="1"/>
  <c r="AA272" i="34"/>
  <c r="AA273" i="34" s="1"/>
  <c r="N270" i="34" s="1"/>
  <c r="AA311" i="34"/>
  <c r="S459" i="34"/>
  <c r="S427" i="34"/>
  <c r="AA418" i="34" s="1"/>
  <c r="U379" i="34"/>
  <c r="U377" i="34"/>
  <c r="AJ345" i="34"/>
  <c r="AJ347" i="34"/>
  <c r="AA293" i="34"/>
  <c r="S297" i="34"/>
  <c r="N287" i="34" s="1"/>
  <c r="S299" i="34"/>
  <c r="AA290" i="34" s="1"/>
  <c r="W267" i="34"/>
  <c r="W265" i="34"/>
  <c r="AF282" i="34"/>
  <c r="AL275" i="34" s="1"/>
  <c r="AL272" i="34"/>
  <c r="AL273" i="34" s="1"/>
  <c r="P270" i="34" s="1"/>
  <c r="AL151" i="34"/>
  <c r="S123" i="34"/>
  <c r="AA114" i="34" s="1"/>
  <c r="S121" i="34"/>
  <c r="N111" i="34" s="1"/>
  <c r="AA117" i="34"/>
  <c r="AD343" i="34"/>
  <c r="AL343" i="34" s="1"/>
  <c r="AL240" i="34"/>
  <c r="AL241" i="34" s="1"/>
  <c r="P238" i="34" s="1"/>
  <c r="AL181" i="34"/>
  <c r="AD187" i="34"/>
  <c r="AL178" i="34" s="1"/>
  <c r="AD185" i="34"/>
  <c r="P175" i="34" s="1"/>
  <c r="AD214" i="34"/>
  <c r="AD210" i="34"/>
  <c r="AD209" i="34"/>
  <c r="AD211" i="34" s="1"/>
  <c r="AL214" i="34" s="1"/>
  <c r="AD208" i="34"/>
  <c r="AD213" i="34"/>
  <c r="AD215" i="34" s="1"/>
  <c r="AL215" i="34" s="1"/>
  <c r="AA181" i="34"/>
  <c r="S187" i="34"/>
  <c r="AA178" i="34" s="1"/>
  <c r="S185" i="34"/>
  <c r="N175" i="34" s="1"/>
  <c r="AA133" i="34"/>
  <c r="S139" i="34"/>
  <c r="AA130" i="34" s="1"/>
  <c r="S137" i="34"/>
  <c r="N127" i="34" s="1"/>
  <c r="U218" i="34"/>
  <c r="AA211" i="34" s="1"/>
  <c r="AA208" i="34"/>
  <c r="AA209" i="34" s="1"/>
  <c r="N206" i="34" s="1"/>
  <c r="S27" i="34"/>
  <c r="AA18" i="34" s="1"/>
  <c r="S25" i="34"/>
  <c r="N15" i="34" s="1"/>
  <c r="AA21" i="34"/>
  <c r="C8" i="34" s="1"/>
  <c r="AH153" i="34"/>
  <c r="AH155" i="34"/>
  <c r="AD153" i="34"/>
  <c r="P143" i="34" s="1"/>
  <c r="AL133" i="34"/>
  <c r="AD139" i="34"/>
  <c r="AL130" i="34" s="1"/>
  <c r="AD137" i="34"/>
  <c r="P127" i="34" s="1"/>
  <c r="AD123" i="34"/>
  <c r="AL114" i="34" s="1"/>
  <c r="AD121" i="34"/>
  <c r="P111" i="34" s="1"/>
  <c r="AL117" i="34"/>
  <c r="AA101" i="34"/>
  <c r="S107" i="34"/>
  <c r="AA98" i="34" s="1"/>
  <c r="S105" i="34"/>
  <c r="N95" i="34" s="1"/>
  <c r="AD54" i="34"/>
  <c r="AD50" i="34"/>
  <c r="AD49" i="34"/>
  <c r="AD51" i="34" s="1"/>
  <c r="AL54" i="34" s="1"/>
  <c r="AD48" i="34"/>
  <c r="AD53" i="34"/>
  <c r="AD55" i="34" s="1"/>
  <c r="AL55" i="34" s="1"/>
  <c r="AL119" i="34"/>
  <c r="AA67" i="34"/>
  <c r="AL51" i="34"/>
  <c r="AL310" i="34"/>
  <c r="AD27" i="34"/>
  <c r="AL18" i="34" s="1"/>
  <c r="AD25" i="34"/>
  <c r="P15" i="34" s="1"/>
  <c r="AL21" i="34"/>
  <c r="AA16" i="34"/>
  <c r="AA17" i="34" s="1"/>
  <c r="N14" i="34" s="1"/>
  <c r="AD35" i="34"/>
  <c r="AL38" i="34" s="1"/>
  <c r="AA502" i="33"/>
  <c r="S505" i="33"/>
  <c r="N495" i="33" s="1"/>
  <c r="S507" i="33"/>
  <c r="AA498" i="33" s="1"/>
  <c r="AL274" i="33"/>
  <c r="AL295" i="33"/>
  <c r="AD299" i="33"/>
  <c r="AL290" i="33" s="1"/>
  <c r="AD297" i="33"/>
  <c r="P287" i="33" s="1"/>
  <c r="AA231" i="33"/>
  <c r="S235" i="33"/>
  <c r="AH475" i="33"/>
  <c r="AH473" i="33"/>
  <c r="U490" i="33"/>
  <c r="AA483" i="33" s="1"/>
  <c r="AA480" i="33"/>
  <c r="AA481" i="33" s="1"/>
  <c r="N478" i="33" s="1"/>
  <c r="S475" i="33"/>
  <c r="S473" i="33"/>
  <c r="N463" i="33" s="1"/>
  <c r="AA469" i="33"/>
  <c r="AD501" i="33"/>
  <c r="AD502" i="33"/>
  <c r="AD498" i="33"/>
  <c r="AD497" i="33"/>
  <c r="AD499" i="33" s="1"/>
  <c r="AL502" i="33" s="1"/>
  <c r="AD496" i="33"/>
  <c r="S483" i="33"/>
  <c r="AA486" i="33" s="1"/>
  <c r="AF490" i="33"/>
  <c r="AL483" i="33" s="1"/>
  <c r="AL480" i="33"/>
  <c r="AL481" i="33" s="1"/>
  <c r="P478" i="33" s="1"/>
  <c r="AD475" i="33"/>
  <c r="AL466" i="33" s="1"/>
  <c r="AD473" i="33"/>
  <c r="AL469" i="33"/>
  <c r="W457" i="33"/>
  <c r="AJ507" i="33"/>
  <c r="AA454" i="33"/>
  <c r="AA503" i="33"/>
  <c r="U474" i="33"/>
  <c r="AA467" i="33" s="1"/>
  <c r="AA464" i="33"/>
  <c r="AA465" i="33" s="1"/>
  <c r="N462" i="33" s="1"/>
  <c r="U425" i="33"/>
  <c r="S371" i="33"/>
  <c r="AA374" i="33" s="1"/>
  <c r="AF491" i="33"/>
  <c r="AA422" i="33"/>
  <c r="S409" i="33"/>
  <c r="N399" i="33" s="1"/>
  <c r="AA405" i="33"/>
  <c r="Y409" i="33"/>
  <c r="U395" i="33"/>
  <c r="U330" i="33"/>
  <c r="AA320" i="33"/>
  <c r="AH393" i="33"/>
  <c r="AH395" i="33"/>
  <c r="AF395" i="33"/>
  <c r="AH346" i="33"/>
  <c r="AL339" i="33" s="1"/>
  <c r="AL336" i="33"/>
  <c r="AL337" i="33" s="1"/>
  <c r="P334" i="33" s="1"/>
  <c r="Y297" i="33"/>
  <c r="W379" i="33"/>
  <c r="AD361" i="33"/>
  <c r="P351" i="33" s="1"/>
  <c r="AA304" i="33"/>
  <c r="AA305" i="33" s="1"/>
  <c r="N302" i="33" s="1"/>
  <c r="U314" i="33"/>
  <c r="AA307" i="33" s="1"/>
  <c r="W395" i="33"/>
  <c r="W393" i="33"/>
  <c r="U394" i="33"/>
  <c r="AA387" i="33" s="1"/>
  <c r="AA384" i="33"/>
  <c r="AA385" i="33" s="1"/>
  <c r="N382" i="33" s="1"/>
  <c r="AH329" i="33"/>
  <c r="Y315" i="33"/>
  <c r="Y313" i="33"/>
  <c r="U379" i="33"/>
  <c r="S345" i="33"/>
  <c r="N335" i="33" s="1"/>
  <c r="S331" i="33"/>
  <c r="U298" i="33"/>
  <c r="AA291" i="33" s="1"/>
  <c r="AA288" i="33"/>
  <c r="AA289" i="33" s="1"/>
  <c r="N286" i="33" s="1"/>
  <c r="S267" i="33"/>
  <c r="AA261" i="33"/>
  <c r="AF250" i="33"/>
  <c r="AL243" i="33" s="1"/>
  <c r="AL240" i="33"/>
  <c r="AL241" i="33" s="1"/>
  <c r="P238" i="33" s="1"/>
  <c r="S147" i="33"/>
  <c r="AA150" i="33" s="1"/>
  <c r="AL343" i="33"/>
  <c r="U250" i="33"/>
  <c r="AA243" i="33" s="1"/>
  <c r="AA240" i="33"/>
  <c r="AA241" i="33" s="1"/>
  <c r="N238" i="33" s="1"/>
  <c r="U186" i="33"/>
  <c r="AA179" i="33" s="1"/>
  <c r="AA176" i="33"/>
  <c r="AA177" i="33" s="1"/>
  <c r="N174" i="33" s="1"/>
  <c r="S163" i="33"/>
  <c r="AA166" i="33" s="1"/>
  <c r="U361" i="33"/>
  <c r="S283" i="33"/>
  <c r="AA274" i="33" s="1"/>
  <c r="AJ171" i="33"/>
  <c r="AJ169" i="33"/>
  <c r="Y139" i="33"/>
  <c r="W89" i="33"/>
  <c r="S51" i="33"/>
  <c r="AA54" i="33" s="1"/>
  <c r="AH25" i="33"/>
  <c r="U266" i="33"/>
  <c r="AA259" i="33" s="1"/>
  <c r="AA256" i="33"/>
  <c r="AA257" i="33" s="1"/>
  <c r="N254" i="33" s="1"/>
  <c r="AL211" i="33"/>
  <c r="AF219" i="33"/>
  <c r="AF217" i="33"/>
  <c r="AA199" i="33"/>
  <c r="AD182" i="33"/>
  <c r="AD178" i="33"/>
  <c r="AD177" i="33"/>
  <c r="AD176" i="33"/>
  <c r="AD181" i="33"/>
  <c r="AD183" i="33" s="1"/>
  <c r="AL183" i="33" s="1"/>
  <c r="S67" i="33"/>
  <c r="AA70" i="33" s="1"/>
  <c r="U26" i="33"/>
  <c r="AA19" i="33" s="1"/>
  <c r="AA16" i="33"/>
  <c r="AA17" i="33" s="1"/>
  <c r="N14" i="33" s="1"/>
  <c r="AA130" i="33"/>
  <c r="AA101" i="33"/>
  <c r="S107" i="33"/>
  <c r="AA98" i="33" s="1"/>
  <c r="S105" i="33"/>
  <c r="N95" i="33" s="1"/>
  <c r="S347" i="33"/>
  <c r="AA338" i="33" s="1"/>
  <c r="AL229" i="33"/>
  <c r="S195" i="33"/>
  <c r="AA198" i="33" s="1"/>
  <c r="AL128" i="33"/>
  <c r="AL129" i="33" s="1"/>
  <c r="P126" i="33" s="1"/>
  <c r="AA32" i="33"/>
  <c r="AA33" i="33" s="1"/>
  <c r="N30" i="33" s="1"/>
  <c r="U42" i="33"/>
  <c r="AA35" i="33" s="1"/>
  <c r="AA21" i="33"/>
  <c r="S27" i="33"/>
  <c r="AA18" i="33" s="1"/>
  <c r="S25" i="33"/>
  <c r="AH171" i="33"/>
  <c r="AH169" i="33"/>
  <c r="AL117" i="33"/>
  <c r="AD123" i="33"/>
  <c r="AD121" i="33"/>
  <c r="P111" i="33" s="1"/>
  <c r="U57" i="33"/>
  <c r="AA37" i="33"/>
  <c r="S43" i="33"/>
  <c r="AA34" i="33" s="1"/>
  <c r="S41" i="33"/>
  <c r="N31" i="33" s="1"/>
  <c r="AA23" i="33"/>
  <c r="AL208" i="33"/>
  <c r="AL209" i="33" s="1"/>
  <c r="P206" i="33" s="1"/>
  <c r="AL213" i="33"/>
  <c r="AD219" i="33"/>
  <c r="AD217" i="33"/>
  <c r="AA64" i="33"/>
  <c r="AA65" i="33" s="1"/>
  <c r="N62" i="33" s="1"/>
  <c r="AA48" i="33"/>
  <c r="AA49" i="33" s="1"/>
  <c r="N46" i="33" s="1"/>
  <c r="AH43" i="33"/>
  <c r="AL471" i="33"/>
  <c r="U459" i="33"/>
  <c r="U457" i="33"/>
  <c r="AF443" i="33"/>
  <c r="AF441" i="33"/>
  <c r="S459" i="33"/>
  <c r="AA450" i="33" s="1"/>
  <c r="S457" i="33"/>
  <c r="AA453" i="33"/>
  <c r="AL499" i="33"/>
  <c r="AL438" i="33"/>
  <c r="AF315" i="33"/>
  <c r="AF313" i="33"/>
  <c r="AA245" i="33"/>
  <c r="S329" i="33"/>
  <c r="AF202" i="33"/>
  <c r="AL195" i="33" s="1"/>
  <c r="AL192" i="33"/>
  <c r="AL193" i="33" s="1"/>
  <c r="P190" i="33" s="1"/>
  <c r="AL259" i="33"/>
  <c r="AJ27" i="33"/>
  <c r="AJ25" i="33"/>
  <c r="AD86" i="33"/>
  <c r="AD82" i="33"/>
  <c r="AD81" i="33"/>
  <c r="AD80" i="33"/>
  <c r="AD85" i="33"/>
  <c r="AD87" i="33" s="1"/>
  <c r="AL87" i="33" s="1"/>
  <c r="AD155" i="33"/>
  <c r="AD153" i="33"/>
  <c r="AL149" i="33"/>
  <c r="AL83" i="33"/>
  <c r="AF42" i="33"/>
  <c r="AL35" i="33" s="1"/>
  <c r="AL32" i="33"/>
  <c r="AL33" i="33" s="1"/>
  <c r="P30" i="33" s="1"/>
  <c r="AF459" i="33"/>
  <c r="AF457" i="33"/>
  <c r="AA485" i="33"/>
  <c r="S491" i="33"/>
  <c r="S489" i="33"/>
  <c r="N479" i="33" s="1"/>
  <c r="AJ491" i="33"/>
  <c r="AJ489" i="33"/>
  <c r="AF473" i="33"/>
  <c r="AL470" i="33"/>
  <c r="S435" i="33"/>
  <c r="AA438" i="33" s="1"/>
  <c r="Y507" i="33"/>
  <c r="AL464" i="33"/>
  <c r="AL465" i="33" s="1"/>
  <c r="P462" i="33" s="1"/>
  <c r="AF426" i="33"/>
  <c r="AL419" i="33" s="1"/>
  <c r="AL416" i="33"/>
  <c r="AL417" i="33" s="1"/>
  <c r="P414" i="33" s="1"/>
  <c r="AD457" i="33"/>
  <c r="S379" i="33"/>
  <c r="S377" i="33"/>
  <c r="N367" i="33" s="1"/>
  <c r="AA373" i="33"/>
  <c r="U475" i="33"/>
  <c r="W410" i="33"/>
  <c r="AA403" i="33" s="1"/>
  <c r="AA400" i="33"/>
  <c r="AA401" i="33" s="1"/>
  <c r="N398" i="33" s="1"/>
  <c r="AH425" i="33"/>
  <c r="AA357" i="33"/>
  <c r="AF265" i="33"/>
  <c r="AD439" i="33"/>
  <c r="AL439" i="33" s="1"/>
  <c r="S291" i="33"/>
  <c r="AH282" i="33"/>
  <c r="AL275" i="33" s="1"/>
  <c r="AL272" i="33"/>
  <c r="AL273" i="33" s="1"/>
  <c r="P270" i="33" s="1"/>
  <c r="AF377" i="33"/>
  <c r="AD347" i="33"/>
  <c r="AL338" i="33" s="1"/>
  <c r="S295" i="33"/>
  <c r="AA295" i="33" s="1"/>
  <c r="AF249" i="33"/>
  <c r="AD246" i="33"/>
  <c r="AD242" i="33"/>
  <c r="AD241" i="33"/>
  <c r="AD243" i="33" s="1"/>
  <c r="AL246" i="33" s="1"/>
  <c r="AD240" i="33"/>
  <c r="AD245" i="33"/>
  <c r="AD247" i="33" s="1"/>
  <c r="AL247" i="33" s="1"/>
  <c r="AH201" i="33"/>
  <c r="AH203" i="33"/>
  <c r="S155" i="33"/>
  <c r="AA146" i="33" s="1"/>
  <c r="S153" i="33"/>
  <c r="AA149" i="33"/>
  <c r="AL342" i="33"/>
  <c r="AH265" i="33"/>
  <c r="U202" i="33"/>
  <c r="AA195" i="33" s="1"/>
  <c r="AA192" i="33"/>
  <c r="AA193" i="33" s="1"/>
  <c r="N190" i="33" s="1"/>
  <c r="S171" i="33"/>
  <c r="AA165" i="33"/>
  <c r="AA311" i="33"/>
  <c r="AD363" i="33"/>
  <c r="AL354" i="33" s="1"/>
  <c r="AJ281" i="33"/>
  <c r="AA197" i="33"/>
  <c r="S201" i="33"/>
  <c r="N191" i="33" s="1"/>
  <c r="AF186" i="33"/>
  <c r="AL176" i="33"/>
  <c r="AL177" i="33" s="1"/>
  <c r="P174" i="33" s="1"/>
  <c r="AH185" i="33"/>
  <c r="U170" i="33"/>
  <c r="AA163" i="33" s="1"/>
  <c r="AA160" i="33"/>
  <c r="AA161" i="33" s="1"/>
  <c r="N158" i="33" s="1"/>
  <c r="AJ105" i="33"/>
  <c r="AD67" i="33"/>
  <c r="AL70" i="33" s="1"/>
  <c r="S59" i="33"/>
  <c r="AA50" i="33" s="1"/>
  <c r="AA53" i="33"/>
  <c r="AD345" i="33"/>
  <c r="P335" i="33" s="1"/>
  <c r="AH217" i="33"/>
  <c r="AD195" i="33"/>
  <c r="AL198" i="33" s="1"/>
  <c r="U153" i="33"/>
  <c r="AH122" i="33"/>
  <c r="AL115" i="33" s="1"/>
  <c r="AL112" i="33"/>
  <c r="AL113" i="33" s="1"/>
  <c r="P110" i="33" s="1"/>
  <c r="AF90" i="33"/>
  <c r="AL80" i="33"/>
  <c r="AL81" i="33" s="1"/>
  <c r="P78" i="33" s="1"/>
  <c r="S73" i="33"/>
  <c r="N63" i="33" s="1"/>
  <c r="AA69" i="33"/>
  <c r="AD22" i="33"/>
  <c r="AD18" i="33"/>
  <c r="AD17" i="33"/>
  <c r="AD19" i="33" s="1"/>
  <c r="AL22" i="33" s="1"/>
  <c r="AD16" i="33"/>
  <c r="AD21" i="33"/>
  <c r="AD23" i="33" s="1"/>
  <c r="AL23" i="33" s="1"/>
  <c r="AA131" i="33"/>
  <c r="AD59" i="33"/>
  <c r="AL50" i="33" s="1"/>
  <c r="AD57" i="33"/>
  <c r="P47" i="33" s="1"/>
  <c r="AL53" i="33"/>
  <c r="W313" i="33"/>
  <c r="AD227" i="33"/>
  <c r="AL230" i="33" s="1"/>
  <c r="AA213" i="33"/>
  <c r="S219" i="33"/>
  <c r="AA210" i="33" s="1"/>
  <c r="S217" i="33"/>
  <c r="N207" i="33" s="1"/>
  <c r="AA181" i="33"/>
  <c r="S187" i="33"/>
  <c r="AA178" i="33" s="1"/>
  <c r="S185" i="33"/>
  <c r="N175" i="33" s="1"/>
  <c r="AA144" i="33"/>
  <c r="AA145" i="33" s="1"/>
  <c r="N142" i="33" s="1"/>
  <c r="U154" i="33"/>
  <c r="AA147" i="33" s="1"/>
  <c r="AL133" i="33"/>
  <c r="AD139" i="33"/>
  <c r="AL130" i="33" s="1"/>
  <c r="AD137" i="33"/>
  <c r="P127" i="33" s="1"/>
  <c r="W121" i="33"/>
  <c r="S83" i="33"/>
  <c r="AA86" i="33" s="1"/>
  <c r="Y73" i="33"/>
  <c r="AA55" i="33"/>
  <c r="AD37" i="33"/>
  <c r="AD38" i="33"/>
  <c r="AD34" i="33"/>
  <c r="AD33" i="33"/>
  <c r="AD35" i="33" s="1"/>
  <c r="AL38" i="33" s="1"/>
  <c r="AD32" i="33"/>
  <c r="AD262" i="33"/>
  <c r="AD258" i="33"/>
  <c r="AD257" i="33"/>
  <c r="AD259" i="33" s="1"/>
  <c r="AL262" i="33" s="1"/>
  <c r="AD256" i="33"/>
  <c r="AD261" i="33"/>
  <c r="AD263" i="33" s="1"/>
  <c r="AL263" i="33" s="1"/>
  <c r="AL197" i="33"/>
  <c r="AD201" i="33"/>
  <c r="P191" i="33" s="1"/>
  <c r="AD203" i="33"/>
  <c r="Y91" i="33"/>
  <c r="Y25" i="33"/>
  <c r="Y171" i="33"/>
  <c r="AD215" i="33"/>
  <c r="AL215" i="33" s="1"/>
  <c r="AJ458" i="33"/>
  <c r="AL451" i="33" s="1"/>
  <c r="AL448" i="33"/>
  <c r="AL449" i="33" s="1"/>
  <c r="P446" i="33" s="1"/>
  <c r="U506" i="33"/>
  <c r="AA499" i="33" s="1"/>
  <c r="AA496" i="33"/>
  <c r="AA497" i="33" s="1"/>
  <c r="N494" i="33" s="1"/>
  <c r="S395" i="33"/>
  <c r="S393" i="33"/>
  <c r="N383" i="33" s="1"/>
  <c r="AA389" i="33"/>
  <c r="AD390" i="33"/>
  <c r="AD386" i="33"/>
  <c r="AD385" i="33"/>
  <c r="AD387" i="33" s="1"/>
  <c r="AL390" i="33" s="1"/>
  <c r="AD384" i="33"/>
  <c r="AD389" i="33"/>
  <c r="AD391" i="33" s="1"/>
  <c r="AL391" i="33" s="1"/>
  <c r="AA421" i="33"/>
  <c r="S427" i="33"/>
  <c r="AA418" i="33" s="1"/>
  <c r="AA309" i="33"/>
  <c r="AD375" i="33"/>
  <c r="AL375" i="33" s="1"/>
  <c r="AF266" i="33"/>
  <c r="AL256" i="33"/>
  <c r="AL257" i="33" s="1"/>
  <c r="P254" i="33" s="1"/>
  <c r="Y331" i="33"/>
  <c r="AJ251" i="33"/>
  <c r="AJ249" i="33"/>
  <c r="AA323" i="33"/>
  <c r="AL353" i="33"/>
  <c r="P350" i="33" s="1"/>
  <c r="U362" i="33"/>
  <c r="AA355" i="33" s="1"/>
  <c r="AA352" i="33"/>
  <c r="AA353" i="33" s="1"/>
  <c r="N350" i="33" s="1"/>
  <c r="AA117" i="33"/>
  <c r="AH123" i="33"/>
  <c r="AF26" i="33"/>
  <c r="AL19" i="33" s="1"/>
  <c r="AL16" i="33"/>
  <c r="AL17" i="33" s="1"/>
  <c r="P14" i="33" s="1"/>
  <c r="AD306" i="33"/>
  <c r="AD304" i="33"/>
  <c r="AD310" i="33"/>
  <c r="AD309" i="33"/>
  <c r="AD305" i="33"/>
  <c r="AD307" i="33" s="1"/>
  <c r="AL310" i="33" s="1"/>
  <c r="U234" i="33"/>
  <c r="AA227" i="33" s="1"/>
  <c r="AA224" i="33"/>
  <c r="AA225" i="33" s="1"/>
  <c r="N222" i="33" s="1"/>
  <c r="AJ123" i="33"/>
  <c r="Y489" i="33"/>
  <c r="Y491" i="33"/>
  <c r="AF506" i="33"/>
  <c r="AL496" i="33"/>
  <c r="AL497" i="33" s="1"/>
  <c r="P494" i="33" s="1"/>
  <c r="AA455" i="33"/>
  <c r="S443" i="33"/>
  <c r="AA434" i="33" s="1"/>
  <c r="S441" i="33"/>
  <c r="N431" i="33" s="1"/>
  <c r="AA437" i="33"/>
  <c r="U426" i="33"/>
  <c r="AA419" i="33" s="1"/>
  <c r="AA416" i="33"/>
  <c r="AA417" i="33" s="1"/>
  <c r="N414" i="33" s="1"/>
  <c r="AD459" i="33"/>
  <c r="S387" i="33"/>
  <c r="AA390" i="33" s="1"/>
  <c r="AD486" i="33"/>
  <c r="AD482" i="33"/>
  <c r="AD481" i="33"/>
  <c r="AD480" i="33"/>
  <c r="AD485" i="33"/>
  <c r="AD487" i="33" s="1"/>
  <c r="AL487" i="33" s="1"/>
  <c r="AD421" i="33"/>
  <c r="AD423" i="33" s="1"/>
  <c r="AL423" i="33" s="1"/>
  <c r="AD422" i="33"/>
  <c r="AD418" i="33"/>
  <c r="AD417" i="33"/>
  <c r="AD419" i="33" s="1"/>
  <c r="AL422" i="33" s="1"/>
  <c r="AD416" i="33"/>
  <c r="AD406" i="33"/>
  <c r="AD405" i="33"/>
  <c r="AD407" i="33" s="1"/>
  <c r="AL407" i="33" s="1"/>
  <c r="AD402" i="33"/>
  <c r="AD401" i="33"/>
  <c r="AD403" i="33" s="1"/>
  <c r="AL406" i="33" s="1"/>
  <c r="AD400" i="33"/>
  <c r="S407" i="33"/>
  <c r="AA407" i="33" s="1"/>
  <c r="Y329" i="33"/>
  <c r="AL432" i="33"/>
  <c r="AL433" i="33" s="1"/>
  <c r="P430" i="33" s="1"/>
  <c r="S423" i="33"/>
  <c r="AA423" i="33" s="1"/>
  <c r="AH409" i="33"/>
  <c r="AH411" i="33"/>
  <c r="AF394" i="33"/>
  <c r="AL387" i="33" s="1"/>
  <c r="AL384" i="33"/>
  <c r="AL385" i="33" s="1"/>
  <c r="P382" i="33" s="1"/>
  <c r="S307" i="33"/>
  <c r="AA310" i="33" s="1"/>
  <c r="AD379" i="33"/>
  <c r="AL370" i="33" s="1"/>
  <c r="AD377" i="33"/>
  <c r="P367" i="33" s="1"/>
  <c r="AL373" i="33"/>
  <c r="S359" i="33"/>
  <c r="AA359" i="33" s="1"/>
  <c r="AF330" i="33"/>
  <c r="AL323" i="33" s="1"/>
  <c r="AL320" i="33"/>
  <c r="AL321" i="33" s="1"/>
  <c r="P318" i="33" s="1"/>
  <c r="AD443" i="33"/>
  <c r="AD441" i="33"/>
  <c r="AL437" i="33"/>
  <c r="AJ329" i="33"/>
  <c r="AD331" i="33"/>
  <c r="AL322" i="33" s="1"/>
  <c r="AD329" i="33"/>
  <c r="AL325" i="33"/>
  <c r="S243" i="33"/>
  <c r="AA246" i="33" s="1"/>
  <c r="S263" i="33"/>
  <c r="AA263" i="33" s="1"/>
  <c r="AF153" i="33"/>
  <c r="AF155" i="33"/>
  <c r="AJ331" i="33"/>
  <c r="AL279" i="33"/>
  <c r="Y251" i="33"/>
  <c r="Y249" i="33"/>
  <c r="AA321" i="33"/>
  <c r="N318" i="33" s="1"/>
  <c r="S115" i="33"/>
  <c r="AA118" i="33" s="1"/>
  <c r="AJ91" i="33"/>
  <c r="AJ89" i="33"/>
  <c r="AL69" i="33"/>
  <c r="S233" i="33"/>
  <c r="N223" i="33" s="1"/>
  <c r="AJ219" i="33"/>
  <c r="AJ217" i="33"/>
  <c r="AA135" i="33"/>
  <c r="U90" i="33"/>
  <c r="AA83" i="33" s="1"/>
  <c r="AA80" i="33"/>
  <c r="AA81" i="33" s="1"/>
  <c r="N78" i="33" s="1"/>
  <c r="AD166" i="33"/>
  <c r="AD162" i="33"/>
  <c r="AD161" i="33"/>
  <c r="AD163" i="33" s="1"/>
  <c r="AL166" i="33" s="1"/>
  <c r="AD160" i="33"/>
  <c r="AD165" i="33"/>
  <c r="AD167" i="33" s="1"/>
  <c r="AL167" i="33" s="1"/>
  <c r="S137" i="33"/>
  <c r="N127" i="33" s="1"/>
  <c r="W267" i="33"/>
  <c r="AL179" i="33"/>
  <c r="AL144" i="33"/>
  <c r="AL145" i="33" s="1"/>
  <c r="P142" i="33" s="1"/>
  <c r="AA128" i="33"/>
  <c r="AA129" i="33" s="1"/>
  <c r="N126" i="33" s="1"/>
  <c r="U138" i="33"/>
  <c r="AA112" i="33"/>
  <c r="AA113" i="33" s="1"/>
  <c r="N110" i="33" s="1"/>
  <c r="U122" i="33"/>
  <c r="AA115" i="33" s="1"/>
  <c r="AF106" i="33"/>
  <c r="AL99" i="33" s="1"/>
  <c r="AL96" i="33"/>
  <c r="AL97" i="33" s="1"/>
  <c r="P94" i="33" s="1"/>
  <c r="AD101" i="33"/>
  <c r="AD102" i="33"/>
  <c r="AD98" i="33"/>
  <c r="AD97" i="33"/>
  <c r="AD96" i="33"/>
  <c r="AA85" i="33"/>
  <c r="S91" i="33"/>
  <c r="AA82" i="33" s="1"/>
  <c r="S89" i="33"/>
  <c r="N79" i="33" s="1"/>
  <c r="AL48" i="33"/>
  <c r="AL49" i="33" s="1"/>
  <c r="P46" i="33" s="1"/>
  <c r="AH58" i="33"/>
  <c r="AL51" i="33" s="1"/>
  <c r="U235" i="33"/>
  <c r="U233" i="33"/>
  <c r="AL199" i="33"/>
  <c r="AF170" i="33"/>
  <c r="AL163" i="33" s="1"/>
  <c r="AL160" i="33"/>
  <c r="AL161" i="33" s="1"/>
  <c r="P158" i="33" s="1"/>
  <c r="AJ265" i="33"/>
  <c r="AD211" i="33"/>
  <c r="AL214" i="33" s="1"/>
  <c r="AD281" i="33"/>
  <c r="P271" i="33" s="1"/>
  <c r="S19" i="32"/>
  <c r="AA22" i="32" s="1"/>
  <c r="AL327" i="32"/>
  <c r="AD329" i="32"/>
  <c r="AD331" i="32"/>
  <c r="AA214" i="32"/>
  <c r="S219" i="32"/>
  <c r="AA210" i="32" s="1"/>
  <c r="S217" i="32"/>
  <c r="AA503" i="32"/>
  <c r="AA373" i="32"/>
  <c r="AL374" i="32"/>
  <c r="AA261" i="32"/>
  <c r="AA341" i="32"/>
  <c r="U331" i="32"/>
  <c r="U329" i="32"/>
  <c r="AD486" i="32"/>
  <c r="AD482" i="32"/>
  <c r="AD481" i="32"/>
  <c r="AD483" i="32" s="1"/>
  <c r="AL486" i="32" s="1"/>
  <c r="AD480" i="32"/>
  <c r="AD485" i="32"/>
  <c r="AD487" i="32" s="1"/>
  <c r="AL487" i="32" s="1"/>
  <c r="AA293" i="32"/>
  <c r="AA309" i="32"/>
  <c r="S313" i="32"/>
  <c r="N303" i="32" s="1"/>
  <c r="S315" i="32"/>
  <c r="U217" i="32"/>
  <c r="AF266" i="32"/>
  <c r="AL259" i="32" s="1"/>
  <c r="AL256" i="32"/>
  <c r="AL257" i="32" s="1"/>
  <c r="P254" i="32" s="1"/>
  <c r="AA240" i="32"/>
  <c r="AA241" i="32" s="1"/>
  <c r="N238" i="32" s="1"/>
  <c r="U250" i="32"/>
  <c r="U186" i="32"/>
  <c r="AA179" i="32" s="1"/>
  <c r="AA176" i="32"/>
  <c r="AA177" i="32" s="1"/>
  <c r="N174" i="32" s="1"/>
  <c r="S171" i="32"/>
  <c r="AA162" i="32" s="1"/>
  <c r="AF154" i="32"/>
  <c r="AL147" i="32" s="1"/>
  <c r="AL144" i="32"/>
  <c r="AL145" i="32" s="1"/>
  <c r="P142" i="32" s="1"/>
  <c r="AF139" i="32"/>
  <c r="AF75" i="32"/>
  <c r="AF73" i="32"/>
  <c r="AJ41" i="32"/>
  <c r="AJ43" i="32"/>
  <c r="AL70" i="32"/>
  <c r="AD501" i="32"/>
  <c r="AD503" i="32" s="1"/>
  <c r="AL503" i="32" s="1"/>
  <c r="AD502" i="32"/>
  <c r="AD498" i="32"/>
  <c r="AD497" i="32"/>
  <c r="AD496" i="32"/>
  <c r="S419" i="32"/>
  <c r="AA422" i="32" s="1"/>
  <c r="AA453" i="32"/>
  <c r="W443" i="32"/>
  <c r="W441" i="32"/>
  <c r="U442" i="32"/>
  <c r="AA435" i="32" s="1"/>
  <c r="AA432" i="32"/>
  <c r="AA433" i="32" s="1"/>
  <c r="N430" i="32" s="1"/>
  <c r="AF410" i="32"/>
  <c r="AL403" i="32" s="1"/>
  <c r="AL400" i="32"/>
  <c r="AL401" i="32" s="1"/>
  <c r="P398" i="32" s="1"/>
  <c r="W379" i="32"/>
  <c r="AH330" i="32"/>
  <c r="AL323" i="32" s="1"/>
  <c r="AL320" i="32"/>
  <c r="AL321" i="32" s="1"/>
  <c r="P318" i="32" s="1"/>
  <c r="U314" i="32"/>
  <c r="AA307" i="32" s="1"/>
  <c r="AA304" i="32"/>
  <c r="AA305" i="32" s="1"/>
  <c r="N302" i="32" s="1"/>
  <c r="Y281" i="32"/>
  <c r="AA327" i="32"/>
  <c r="Y265" i="32"/>
  <c r="Y267" i="32"/>
  <c r="AD262" i="32"/>
  <c r="AD261" i="32"/>
  <c r="AD263" i="32" s="1"/>
  <c r="AL263" i="32" s="1"/>
  <c r="AD257" i="32"/>
  <c r="AD259" i="32" s="1"/>
  <c r="AL262" i="32" s="1"/>
  <c r="AD258" i="32"/>
  <c r="AD256" i="32"/>
  <c r="S235" i="32"/>
  <c r="AA226" i="32" s="1"/>
  <c r="S233" i="32"/>
  <c r="N223" i="32" s="1"/>
  <c r="AA229" i="32"/>
  <c r="Y249" i="32"/>
  <c r="S195" i="32"/>
  <c r="AA198" i="32" s="1"/>
  <c r="U201" i="32"/>
  <c r="U154" i="32"/>
  <c r="AA147" i="32" s="1"/>
  <c r="AA144" i="32"/>
  <c r="AA145" i="32" s="1"/>
  <c r="N142" i="32" s="1"/>
  <c r="AA256" i="32"/>
  <c r="AA257" i="32" s="1"/>
  <c r="N254" i="32" s="1"/>
  <c r="AH219" i="32"/>
  <c r="Y137" i="32"/>
  <c r="AF105" i="32"/>
  <c r="AD185" i="32"/>
  <c r="P175" i="32" s="1"/>
  <c r="AJ155" i="32"/>
  <c r="AJ153" i="32"/>
  <c r="AA101" i="32"/>
  <c r="S107" i="32"/>
  <c r="AA98" i="32" s="1"/>
  <c r="S105" i="32"/>
  <c r="N95" i="32" s="1"/>
  <c r="AH91" i="32"/>
  <c r="AH89" i="32"/>
  <c r="U57" i="32"/>
  <c r="AL53" i="32"/>
  <c r="AD59" i="32"/>
  <c r="AL50" i="32" s="1"/>
  <c r="AD57" i="32"/>
  <c r="P47" i="32" s="1"/>
  <c r="AD75" i="32"/>
  <c r="AL66" i="32" s="1"/>
  <c r="AD73" i="32"/>
  <c r="P63" i="32" s="1"/>
  <c r="AL69" i="32"/>
  <c r="S59" i="32"/>
  <c r="AA50" i="32" s="1"/>
  <c r="S57" i="32"/>
  <c r="N47" i="32" s="1"/>
  <c r="AA53" i="32"/>
  <c r="AD227" i="32"/>
  <c r="AL230" i="32" s="1"/>
  <c r="AJ171" i="32"/>
  <c r="S83" i="32"/>
  <c r="AA86" i="32" s="1"/>
  <c r="AF42" i="32"/>
  <c r="AL35" i="32" s="1"/>
  <c r="AL32" i="32"/>
  <c r="AD37" i="32"/>
  <c r="AD38" i="32"/>
  <c r="AD34" i="32"/>
  <c r="AD33" i="32"/>
  <c r="AD32" i="32"/>
  <c r="S27" i="32"/>
  <c r="S25" i="32"/>
  <c r="N15" i="32" s="1"/>
  <c r="AA21" i="32"/>
  <c r="AF202" i="32"/>
  <c r="AL195" i="32" s="1"/>
  <c r="AL192" i="32"/>
  <c r="AL193" i="32" s="1"/>
  <c r="P190" i="32" s="1"/>
  <c r="AA119" i="32"/>
  <c r="W89" i="32"/>
  <c r="AL336" i="32"/>
  <c r="AL337" i="32" s="1"/>
  <c r="P334" i="32" s="1"/>
  <c r="AD198" i="32"/>
  <c r="AD194" i="32"/>
  <c r="AD193" i="32"/>
  <c r="AD197" i="32"/>
  <c r="AD192" i="32"/>
  <c r="AF155" i="32"/>
  <c r="W27" i="32"/>
  <c r="AA135" i="32"/>
  <c r="AL16" i="32"/>
  <c r="AL17" i="32" s="1"/>
  <c r="P14" i="32" s="1"/>
  <c r="AL21" i="32"/>
  <c r="AD27" i="32"/>
  <c r="AD25" i="32"/>
  <c r="U506" i="32"/>
  <c r="AA496" i="32"/>
  <c r="AA497" i="32" s="1"/>
  <c r="N494" i="32" s="1"/>
  <c r="AF490" i="32"/>
  <c r="AL480" i="32"/>
  <c r="AL481" i="32" s="1"/>
  <c r="P478" i="32" s="1"/>
  <c r="AD475" i="32"/>
  <c r="AD473" i="32"/>
  <c r="AL469" i="32"/>
  <c r="AJ505" i="32"/>
  <c r="W473" i="32"/>
  <c r="U474" i="32"/>
  <c r="AA467" i="32" s="1"/>
  <c r="AA464" i="32"/>
  <c r="AA465" i="32" s="1"/>
  <c r="N462" i="32" s="1"/>
  <c r="AF379" i="32"/>
  <c r="AF377" i="32"/>
  <c r="AA405" i="32"/>
  <c r="AF395" i="32"/>
  <c r="AJ427" i="32"/>
  <c r="AH363" i="32"/>
  <c r="Y315" i="32"/>
  <c r="W347" i="32"/>
  <c r="AJ299" i="32"/>
  <c r="AJ297" i="32"/>
  <c r="AD139" i="32"/>
  <c r="AL130" i="32" s="1"/>
  <c r="AD137" i="32"/>
  <c r="P127" i="32" s="1"/>
  <c r="AL133" i="32"/>
  <c r="AD294" i="32"/>
  <c r="AD290" i="32"/>
  <c r="AD289" i="32"/>
  <c r="AD291" i="32" s="1"/>
  <c r="AL294" i="32" s="1"/>
  <c r="AD288" i="32"/>
  <c r="AD293" i="32"/>
  <c r="AD295" i="32" s="1"/>
  <c r="AL295" i="32" s="1"/>
  <c r="S75" i="32"/>
  <c r="AA66" i="32" s="1"/>
  <c r="S73" i="32"/>
  <c r="AA69" i="32"/>
  <c r="AA54" i="32"/>
  <c r="AD235" i="32"/>
  <c r="AD233" i="32"/>
  <c r="P223" i="32" s="1"/>
  <c r="AL229" i="32"/>
  <c r="AL33" i="32"/>
  <c r="P30" i="32" s="1"/>
  <c r="S123" i="32"/>
  <c r="S121" i="32"/>
  <c r="AA117" i="32"/>
  <c r="AJ107" i="32"/>
  <c r="AJ105" i="32"/>
  <c r="AF91" i="32"/>
  <c r="AL55" i="32"/>
  <c r="U490" i="32"/>
  <c r="AA483" i="32" s="1"/>
  <c r="AA480" i="32"/>
  <c r="AA481" i="32" s="1"/>
  <c r="N478" i="32" s="1"/>
  <c r="S483" i="32"/>
  <c r="AA486" i="32" s="1"/>
  <c r="AL470" i="32"/>
  <c r="S443" i="32"/>
  <c r="AA434" i="32" s="1"/>
  <c r="S441" i="32"/>
  <c r="N431" i="32" s="1"/>
  <c r="AA437" i="32"/>
  <c r="AF491" i="32"/>
  <c r="S403" i="32"/>
  <c r="AA406" i="32" s="1"/>
  <c r="S323" i="32"/>
  <c r="AA326" i="32" s="1"/>
  <c r="AH283" i="32"/>
  <c r="AH281" i="32"/>
  <c r="AD243" i="32"/>
  <c r="AL246" i="32" s="1"/>
  <c r="U377" i="32"/>
  <c r="AL483" i="32"/>
  <c r="AA485" i="32"/>
  <c r="S489" i="32"/>
  <c r="AA501" i="32"/>
  <c r="S507" i="32"/>
  <c r="S505" i="32"/>
  <c r="N495" i="32" s="1"/>
  <c r="AH443" i="32"/>
  <c r="AH441" i="32"/>
  <c r="S427" i="32"/>
  <c r="AA418" i="32" s="1"/>
  <c r="S425" i="32"/>
  <c r="N415" i="32" s="1"/>
  <c r="AA421" i="32"/>
  <c r="Y507" i="32"/>
  <c r="W457" i="32"/>
  <c r="AA454" i="32"/>
  <c r="U410" i="32"/>
  <c r="AA403" i="32" s="1"/>
  <c r="AA400" i="32"/>
  <c r="AA401" i="32" s="1"/>
  <c r="N398" i="32" s="1"/>
  <c r="AL448" i="32"/>
  <c r="AL449" i="32" s="1"/>
  <c r="P446" i="32" s="1"/>
  <c r="AD421" i="32"/>
  <c r="AD422" i="32"/>
  <c r="AD417" i="32"/>
  <c r="AD419" i="32" s="1"/>
  <c r="AL422" i="32" s="1"/>
  <c r="AD416" i="32"/>
  <c r="AD418" i="32"/>
  <c r="U409" i="32"/>
  <c r="S387" i="32"/>
  <c r="AA390" i="32" s="1"/>
  <c r="AJ409" i="32"/>
  <c r="AA375" i="32"/>
  <c r="AD453" i="32"/>
  <c r="AD448" i="32"/>
  <c r="AD450" i="32"/>
  <c r="AD449" i="32"/>
  <c r="AD451" i="32" s="1"/>
  <c r="AL454" i="32" s="1"/>
  <c r="AD454" i="32"/>
  <c r="AF331" i="32"/>
  <c r="AF329" i="32"/>
  <c r="S331" i="32"/>
  <c r="AA322" i="32" s="1"/>
  <c r="S329" i="32"/>
  <c r="N319" i="32" s="1"/>
  <c r="AA325" i="32"/>
  <c r="AL438" i="32"/>
  <c r="AA416" i="32"/>
  <c r="AA417" i="32" s="1"/>
  <c r="N414" i="32" s="1"/>
  <c r="W393" i="32"/>
  <c r="AF362" i="32"/>
  <c r="AL355" i="32" s="1"/>
  <c r="AL352" i="32"/>
  <c r="AL353" i="32" s="1"/>
  <c r="P350" i="32" s="1"/>
  <c r="U361" i="32"/>
  <c r="Y409" i="32"/>
  <c r="AD406" i="32"/>
  <c r="AD402" i="32"/>
  <c r="AD401" i="32"/>
  <c r="AD403" i="32" s="1"/>
  <c r="AL406" i="32" s="1"/>
  <c r="AD400" i="32"/>
  <c r="AD405" i="32"/>
  <c r="AD407" i="32" s="1"/>
  <c r="AL407" i="32" s="1"/>
  <c r="AL391" i="32"/>
  <c r="U362" i="32"/>
  <c r="AA355" i="32" s="1"/>
  <c r="AA352" i="32"/>
  <c r="AA353" i="32" s="1"/>
  <c r="N350" i="32" s="1"/>
  <c r="AA357" i="32"/>
  <c r="S363" i="32"/>
  <c r="AA354" i="32" s="1"/>
  <c r="S361" i="32"/>
  <c r="AD307" i="32"/>
  <c r="AL310" i="32" s="1"/>
  <c r="AL368" i="32"/>
  <c r="AL369" i="32" s="1"/>
  <c r="P366" i="32" s="1"/>
  <c r="AD251" i="32"/>
  <c r="AL242" i="32" s="1"/>
  <c r="AD249" i="32"/>
  <c r="P239" i="32" s="1"/>
  <c r="AL245" i="32"/>
  <c r="U347" i="32"/>
  <c r="AH297" i="32"/>
  <c r="AL272" i="32"/>
  <c r="AL273" i="32" s="1"/>
  <c r="P270" i="32" s="1"/>
  <c r="AA245" i="32"/>
  <c r="AL277" i="32"/>
  <c r="AF265" i="32"/>
  <c r="U218" i="32"/>
  <c r="AA208" i="32"/>
  <c r="AA209" i="32" s="1"/>
  <c r="N206" i="32" s="1"/>
  <c r="AA197" i="32"/>
  <c r="S203" i="32"/>
  <c r="S201" i="32"/>
  <c r="AL343" i="32"/>
  <c r="AA182" i="32"/>
  <c r="S185" i="32"/>
  <c r="S131" i="32"/>
  <c r="AA134" i="32" s="1"/>
  <c r="U121" i="32"/>
  <c r="U123" i="32"/>
  <c r="AL326" i="32"/>
  <c r="S279" i="32"/>
  <c r="AA279" i="32" s="1"/>
  <c r="S183" i="32"/>
  <c r="AA183" i="32" s="1"/>
  <c r="AL165" i="32"/>
  <c r="AD169" i="32"/>
  <c r="AD171" i="32"/>
  <c r="S147" i="32"/>
  <c r="AA150" i="32" s="1"/>
  <c r="AA247" i="32"/>
  <c r="AH201" i="32"/>
  <c r="AD187" i="32"/>
  <c r="AL178" i="32" s="1"/>
  <c r="AD150" i="32"/>
  <c r="AD146" i="32"/>
  <c r="AD145" i="32"/>
  <c r="AD147" i="32" s="1"/>
  <c r="AL150" i="32" s="1"/>
  <c r="AD144" i="32"/>
  <c r="AD149" i="32"/>
  <c r="AD151" i="32" s="1"/>
  <c r="AL151" i="32" s="1"/>
  <c r="AL128" i="32"/>
  <c r="AL129" i="32" s="1"/>
  <c r="P126" i="32" s="1"/>
  <c r="AA103" i="32"/>
  <c r="C10" i="32" s="1"/>
  <c r="U89" i="32"/>
  <c r="AF25" i="32"/>
  <c r="AH27" i="32"/>
  <c r="AH25" i="32"/>
  <c r="S281" i="32"/>
  <c r="N271" i="32" s="1"/>
  <c r="W137" i="32"/>
  <c r="W139" i="32"/>
  <c r="U138" i="32"/>
  <c r="AA131" i="32" s="1"/>
  <c r="AA128" i="32"/>
  <c r="AA129" i="32" s="1"/>
  <c r="N126" i="32" s="1"/>
  <c r="S35" i="32"/>
  <c r="AA38" i="32" s="1"/>
  <c r="C9" i="32" s="1"/>
  <c r="U73" i="32"/>
  <c r="Y361" i="32"/>
  <c r="AL231" i="32"/>
  <c r="AL112" i="32"/>
  <c r="AL113" i="32" s="1"/>
  <c r="P110" i="32" s="1"/>
  <c r="S91" i="32"/>
  <c r="S89" i="32"/>
  <c r="N79" i="32" s="1"/>
  <c r="AA85" i="32"/>
  <c r="AL64" i="32"/>
  <c r="AL65" i="32" s="1"/>
  <c r="P62" i="32" s="1"/>
  <c r="AJ74" i="32"/>
  <c r="AL67" i="32" s="1"/>
  <c r="AH58" i="32"/>
  <c r="AL51" i="32" s="1"/>
  <c r="AL48" i="32"/>
  <c r="AL49" i="32" s="1"/>
  <c r="P46" i="32" s="1"/>
  <c r="AL19" i="32"/>
  <c r="AJ203" i="32"/>
  <c r="AJ201" i="32"/>
  <c r="U185" i="32"/>
  <c r="U90" i="32"/>
  <c r="AA83" i="32" s="1"/>
  <c r="AA80" i="32"/>
  <c r="AA81" i="32" s="1"/>
  <c r="N78" i="32" s="1"/>
  <c r="AL87" i="32"/>
  <c r="AF43" i="32"/>
  <c r="AA64" i="32"/>
  <c r="AA65" i="32" s="1"/>
  <c r="N62" i="32" s="1"/>
  <c r="AL22" i="32"/>
  <c r="Y91" i="32"/>
  <c r="AA16" i="32"/>
  <c r="AA17" i="32" s="1"/>
  <c r="N14" i="32" s="1"/>
  <c r="U394" i="32"/>
  <c r="AA387" i="32" s="1"/>
  <c r="AA384" i="32"/>
  <c r="AA385" i="32" s="1"/>
  <c r="N382" i="32" s="1"/>
  <c r="AJ331" i="32"/>
  <c r="AJ329" i="32"/>
  <c r="AL309" i="32"/>
  <c r="AD315" i="32"/>
  <c r="AL306" i="32" s="1"/>
  <c r="AD313" i="32"/>
  <c r="P303" i="32" s="1"/>
  <c r="AA263" i="32"/>
  <c r="AA259" i="32"/>
  <c r="AJ235" i="32"/>
  <c r="AF171" i="32"/>
  <c r="AF169" i="32"/>
  <c r="W122" i="32"/>
  <c r="AA115" i="32" s="1"/>
  <c r="AA112" i="32"/>
  <c r="AA113" i="32" s="1"/>
  <c r="N110" i="32" s="1"/>
  <c r="AL23" i="32"/>
  <c r="AH475" i="32"/>
  <c r="AH473" i="32"/>
  <c r="S475" i="32"/>
  <c r="AA466" i="32" s="1"/>
  <c r="S473" i="32"/>
  <c r="N463" i="32" s="1"/>
  <c r="AA469" i="32"/>
  <c r="AA502" i="32"/>
  <c r="AJ491" i="32"/>
  <c r="AJ489" i="32"/>
  <c r="S455" i="32"/>
  <c r="AA455" i="32" s="1"/>
  <c r="AD379" i="32"/>
  <c r="AL370" i="32" s="1"/>
  <c r="AD377" i="32"/>
  <c r="P367" i="32" s="1"/>
  <c r="AL373" i="32"/>
  <c r="AH347" i="32"/>
  <c r="AH345" i="32"/>
  <c r="AD443" i="32"/>
  <c r="AL434" i="32" s="1"/>
  <c r="AD441" i="32"/>
  <c r="P431" i="32" s="1"/>
  <c r="AL437" i="32"/>
  <c r="U282" i="32"/>
  <c r="AA275" i="32" s="1"/>
  <c r="AA272" i="32"/>
  <c r="AA273" i="32" s="1"/>
  <c r="N270" i="32" s="1"/>
  <c r="AL279" i="32"/>
  <c r="AF218" i="32"/>
  <c r="AL211" i="32" s="1"/>
  <c r="AL208" i="32"/>
  <c r="AL209" i="32" s="1"/>
  <c r="P206" i="32" s="1"/>
  <c r="AD357" i="32"/>
  <c r="AD359" i="32" s="1"/>
  <c r="AL359" i="32" s="1"/>
  <c r="AD358" i="32"/>
  <c r="AD354" i="32"/>
  <c r="AD353" i="32"/>
  <c r="AD355" i="32" s="1"/>
  <c r="AL358" i="32" s="1"/>
  <c r="AD352" i="32"/>
  <c r="U202" i="32"/>
  <c r="AA195" i="32" s="1"/>
  <c r="AA192" i="32"/>
  <c r="AA193" i="32" s="1"/>
  <c r="N190" i="32" s="1"/>
  <c r="W251" i="32"/>
  <c r="W249" i="32"/>
  <c r="Y489" i="32"/>
  <c r="Y491" i="32"/>
  <c r="AJ457" i="32"/>
  <c r="AF506" i="32"/>
  <c r="AL499" i="32" s="1"/>
  <c r="AL496" i="32"/>
  <c r="AL497" i="32" s="1"/>
  <c r="P494" i="32" s="1"/>
  <c r="AL471" i="32"/>
  <c r="AF427" i="32"/>
  <c r="AF425" i="32"/>
  <c r="AL464" i="32"/>
  <c r="AL465" i="32" s="1"/>
  <c r="P462" i="32" s="1"/>
  <c r="AA499" i="32"/>
  <c r="AH395" i="32"/>
  <c r="AH393" i="32"/>
  <c r="S371" i="32"/>
  <c r="AA374" i="32" s="1"/>
  <c r="S395" i="32"/>
  <c r="AA386" i="32" s="1"/>
  <c r="S393" i="32"/>
  <c r="N383" i="32" s="1"/>
  <c r="AA389" i="32"/>
  <c r="AA451" i="32"/>
  <c r="S259" i="32"/>
  <c r="AA262" i="32" s="1"/>
  <c r="AF459" i="32"/>
  <c r="AL384" i="32"/>
  <c r="AL385" i="32" s="1"/>
  <c r="P382" i="32" s="1"/>
  <c r="AA368" i="32"/>
  <c r="AA369" i="32" s="1"/>
  <c r="N366" i="32" s="1"/>
  <c r="S339" i="32"/>
  <c r="AA342" i="32" s="1"/>
  <c r="AH409" i="32"/>
  <c r="AH411" i="32"/>
  <c r="AD395" i="32"/>
  <c r="AD393" i="32"/>
  <c r="AL389" i="32"/>
  <c r="AA359" i="32"/>
  <c r="AA358" i="32"/>
  <c r="S291" i="32"/>
  <c r="AA294" i="32" s="1"/>
  <c r="U346" i="32"/>
  <c r="AA339" i="32" s="1"/>
  <c r="AA336" i="32"/>
  <c r="AA337" i="32" s="1"/>
  <c r="N334" i="32" s="1"/>
  <c r="AA310" i="32"/>
  <c r="S243" i="32"/>
  <c r="AA246" i="32" s="1"/>
  <c r="AD275" i="32"/>
  <c r="AL278" i="32" s="1"/>
  <c r="AD213" i="32"/>
  <c r="AD215" i="32" s="1"/>
  <c r="AL215" i="32" s="1"/>
  <c r="AD214" i="32"/>
  <c r="AD210" i="32"/>
  <c r="AD209" i="32"/>
  <c r="AD211" i="32" s="1"/>
  <c r="AL214" i="32" s="1"/>
  <c r="AD208" i="32"/>
  <c r="AF299" i="32"/>
  <c r="AF297" i="32"/>
  <c r="AF298" i="32"/>
  <c r="AL291" i="32" s="1"/>
  <c r="AL288" i="32"/>
  <c r="AL289" i="32" s="1"/>
  <c r="P286" i="32" s="1"/>
  <c r="Y203" i="32"/>
  <c r="Y201" i="32"/>
  <c r="AL134" i="32"/>
  <c r="AD347" i="32"/>
  <c r="AL338" i="32" s="1"/>
  <c r="AD345" i="32"/>
  <c r="P335" i="32" s="1"/>
  <c r="AL341" i="32"/>
  <c r="AJ267" i="32"/>
  <c r="AJ265" i="32"/>
  <c r="AA199" i="32"/>
  <c r="S139" i="32"/>
  <c r="AA130" i="32" s="1"/>
  <c r="S137" i="32"/>
  <c r="N127" i="32" s="1"/>
  <c r="AA133" i="32"/>
  <c r="AA243" i="32"/>
  <c r="AL167" i="32"/>
  <c r="AA149" i="32"/>
  <c r="S155" i="32"/>
  <c r="AA146" i="32" s="1"/>
  <c r="S153" i="32"/>
  <c r="N143" i="32" s="1"/>
  <c r="U106" i="32"/>
  <c r="AA96" i="32"/>
  <c r="AA97" i="32" s="1"/>
  <c r="N94" i="32" s="1"/>
  <c r="S169" i="32"/>
  <c r="N159" i="32" s="1"/>
  <c r="AD102" i="32"/>
  <c r="AD98" i="32"/>
  <c r="AD97" i="32"/>
  <c r="AD99" i="32" s="1"/>
  <c r="AL102" i="32" s="1"/>
  <c r="AD96" i="32"/>
  <c r="AD101" i="32"/>
  <c r="AD103" i="32" s="1"/>
  <c r="AL103" i="32" s="1"/>
  <c r="AA70" i="32"/>
  <c r="S283" i="32"/>
  <c r="AA274" i="32" s="1"/>
  <c r="AA151" i="32"/>
  <c r="AJ91" i="32"/>
  <c r="AJ89" i="32"/>
  <c r="AF90" i="32"/>
  <c r="AL83" i="32" s="1"/>
  <c r="AL80" i="32"/>
  <c r="AL81" i="32" s="1"/>
  <c r="P78" i="32" s="1"/>
  <c r="AA37" i="32"/>
  <c r="S43" i="32"/>
  <c r="AA34" i="32" s="1"/>
  <c r="S41" i="32"/>
  <c r="N31" i="32" s="1"/>
  <c r="AA211" i="32"/>
  <c r="AD123" i="32"/>
  <c r="AL114" i="32" s="1"/>
  <c r="AD121" i="32"/>
  <c r="P111" i="32" s="1"/>
  <c r="AL117" i="32"/>
  <c r="AA48" i="32"/>
  <c r="AA49" i="32" s="1"/>
  <c r="N46" i="32" s="1"/>
  <c r="W58" i="32"/>
  <c r="AA51" i="32" s="1"/>
  <c r="AA99" i="32"/>
  <c r="AF106" i="32"/>
  <c r="AL99" i="32" s="1"/>
  <c r="AL96" i="32"/>
  <c r="AL97" i="32" s="1"/>
  <c r="P94" i="32" s="1"/>
  <c r="AD91" i="32"/>
  <c r="AL82" i="32" s="1"/>
  <c r="AD89" i="32"/>
  <c r="P79" i="32" s="1"/>
  <c r="AL85" i="32"/>
  <c r="AA358" i="31"/>
  <c r="S363" i="31"/>
  <c r="AA354" i="31" s="1"/>
  <c r="S361" i="31"/>
  <c r="AD459" i="31"/>
  <c r="AL450" i="31" s="1"/>
  <c r="AD457" i="31"/>
  <c r="P447" i="31" s="1"/>
  <c r="AL453" i="31"/>
  <c r="AA371" i="31"/>
  <c r="AL357" i="31"/>
  <c r="AA290" i="31"/>
  <c r="AD336" i="31"/>
  <c r="AD338" i="31"/>
  <c r="AD342" i="31"/>
  <c r="AD341" i="31"/>
  <c r="AD337" i="31"/>
  <c r="AD339" i="31" s="1"/>
  <c r="AL342" i="31" s="1"/>
  <c r="AJ283" i="31"/>
  <c r="AJ281" i="31"/>
  <c r="AD235" i="31"/>
  <c r="AD233" i="31"/>
  <c r="P223" i="31" s="1"/>
  <c r="AL229" i="31"/>
  <c r="AH171" i="31"/>
  <c r="AH169" i="31"/>
  <c r="AF123" i="31"/>
  <c r="AF121" i="31"/>
  <c r="AL112" i="31"/>
  <c r="AF122" i="31"/>
  <c r="AL115" i="31" s="1"/>
  <c r="AL134" i="31"/>
  <c r="AD137" i="31"/>
  <c r="P127" i="31" s="1"/>
  <c r="AD139" i="31"/>
  <c r="AL130" i="31" s="1"/>
  <c r="AF473" i="31"/>
  <c r="AH489" i="31"/>
  <c r="Y297" i="31"/>
  <c r="AD406" i="31"/>
  <c r="AD402" i="31"/>
  <c r="AD401" i="31"/>
  <c r="AD400" i="31"/>
  <c r="AD405" i="31"/>
  <c r="AD407" i="31" s="1"/>
  <c r="AL407" i="31" s="1"/>
  <c r="W411" i="31"/>
  <c r="AF379" i="31"/>
  <c r="W331" i="31"/>
  <c r="W329" i="31"/>
  <c r="AA304" i="31"/>
  <c r="AA305" i="31" s="1"/>
  <c r="N302" i="31" s="1"/>
  <c r="AF219" i="31"/>
  <c r="AF217" i="31"/>
  <c r="S219" i="31"/>
  <c r="AA210" i="31" s="1"/>
  <c r="S217" i="31"/>
  <c r="N207" i="31" s="1"/>
  <c r="AA213" i="31"/>
  <c r="S155" i="31"/>
  <c r="S153" i="31"/>
  <c r="AA149" i="31"/>
  <c r="AD379" i="31"/>
  <c r="AD377" i="31"/>
  <c r="AL373" i="31"/>
  <c r="AA327" i="31"/>
  <c r="AL325" i="31"/>
  <c r="AD331" i="31"/>
  <c r="AD329" i="31"/>
  <c r="AF314" i="31"/>
  <c r="AL307" i="31" s="1"/>
  <c r="AL304" i="31"/>
  <c r="AL305" i="31" s="1"/>
  <c r="P302" i="31" s="1"/>
  <c r="AA291" i="31"/>
  <c r="U298" i="31"/>
  <c r="AA288" i="31"/>
  <c r="AA289" i="31" s="1"/>
  <c r="N286" i="31" s="1"/>
  <c r="S227" i="31"/>
  <c r="AA230" i="31" s="1"/>
  <c r="S331" i="31"/>
  <c r="AA322" i="31" s="1"/>
  <c r="S329" i="31"/>
  <c r="N319" i="31" s="1"/>
  <c r="AA325" i="31"/>
  <c r="AA245" i="31"/>
  <c r="S251" i="31"/>
  <c r="AA242" i="31" s="1"/>
  <c r="S249" i="31"/>
  <c r="N239" i="31" s="1"/>
  <c r="U234" i="31"/>
  <c r="AA227" i="31" s="1"/>
  <c r="AA224" i="31"/>
  <c r="AA225" i="31" s="1"/>
  <c r="N222" i="31" s="1"/>
  <c r="U170" i="31"/>
  <c r="AA160" i="31"/>
  <c r="AA161" i="31" s="1"/>
  <c r="N158" i="31" s="1"/>
  <c r="AH107" i="31"/>
  <c r="AH105" i="31"/>
  <c r="S83" i="31"/>
  <c r="AA86" i="31" s="1"/>
  <c r="AH43" i="31"/>
  <c r="AH41" i="31"/>
  <c r="S19" i="31"/>
  <c r="AA22" i="31" s="1"/>
  <c r="S51" i="31"/>
  <c r="AA54" i="31" s="1"/>
  <c r="AD295" i="31"/>
  <c r="AL295" i="31" s="1"/>
  <c r="AL336" i="31"/>
  <c r="AL337" i="31" s="1"/>
  <c r="P334" i="31" s="1"/>
  <c r="AD203" i="31"/>
  <c r="AL194" i="31" s="1"/>
  <c r="AF186" i="31"/>
  <c r="AL179" i="31" s="1"/>
  <c r="AL176" i="31"/>
  <c r="AL177" i="31" s="1"/>
  <c r="P174" i="31" s="1"/>
  <c r="AF169" i="31"/>
  <c r="Y155" i="31"/>
  <c r="Y153" i="31"/>
  <c r="S135" i="31"/>
  <c r="S99" i="31"/>
  <c r="AA102" i="31" s="1"/>
  <c r="U91" i="31"/>
  <c r="U89" i="31"/>
  <c r="W74" i="31"/>
  <c r="AA67" i="31" s="1"/>
  <c r="AA64" i="31"/>
  <c r="S43" i="31"/>
  <c r="AA34" i="31" s="1"/>
  <c r="S41" i="31"/>
  <c r="N31" i="31" s="1"/>
  <c r="AA37" i="31"/>
  <c r="AJ26" i="31"/>
  <c r="AL19" i="31" s="1"/>
  <c r="AL16" i="31"/>
  <c r="AL17" i="31" s="1"/>
  <c r="P14" i="31" s="1"/>
  <c r="AA294" i="31"/>
  <c r="AL230" i="31"/>
  <c r="AA117" i="31"/>
  <c r="S123" i="31"/>
  <c r="AA114" i="31" s="1"/>
  <c r="S121" i="31"/>
  <c r="N111" i="31" s="1"/>
  <c r="AA231" i="31"/>
  <c r="AL103" i="31"/>
  <c r="AD54" i="31"/>
  <c r="AD50" i="31"/>
  <c r="AD49" i="31"/>
  <c r="AD51" i="31" s="1"/>
  <c r="AL54" i="31" s="1"/>
  <c r="AD48" i="31"/>
  <c r="AD53" i="31"/>
  <c r="AD55" i="31" s="1"/>
  <c r="AL55" i="31" s="1"/>
  <c r="U43" i="31"/>
  <c r="AA147" i="31"/>
  <c r="AL96" i="31"/>
  <c r="AL97" i="31" s="1"/>
  <c r="P94" i="31" s="1"/>
  <c r="AF59" i="31"/>
  <c r="AF57" i="31"/>
  <c r="AF41" i="31"/>
  <c r="AD35" i="31"/>
  <c r="AL38" i="31" s="1"/>
  <c r="U106" i="31"/>
  <c r="AA99" i="31" s="1"/>
  <c r="AA96" i="31"/>
  <c r="AA97" i="31" s="1"/>
  <c r="N94" i="31" s="1"/>
  <c r="AD83" i="31"/>
  <c r="AL86" i="31" s="1"/>
  <c r="Y169" i="31"/>
  <c r="AD118" i="31"/>
  <c r="AD114" i="31"/>
  <c r="AD113" i="31"/>
  <c r="AD115" i="31" s="1"/>
  <c r="AL118" i="31" s="1"/>
  <c r="AD112" i="31"/>
  <c r="AD117" i="31"/>
  <c r="AD119" i="31" s="1"/>
  <c r="AL119" i="31" s="1"/>
  <c r="AA39" i="31"/>
  <c r="AA128" i="31"/>
  <c r="AA129" i="31" s="1"/>
  <c r="N126" i="31" s="1"/>
  <c r="U490" i="31"/>
  <c r="AA483" i="31" s="1"/>
  <c r="AA480" i="31"/>
  <c r="AA481" i="31" s="1"/>
  <c r="N478" i="31" s="1"/>
  <c r="AD486" i="31"/>
  <c r="AD482" i="31"/>
  <c r="AD481" i="31"/>
  <c r="AD483" i="31" s="1"/>
  <c r="AL486" i="31" s="1"/>
  <c r="AD480" i="31"/>
  <c r="AD485" i="31"/>
  <c r="AD487" i="31" s="1"/>
  <c r="AL487" i="31" s="1"/>
  <c r="AA309" i="31"/>
  <c r="AF410" i="31"/>
  <c r="AL403" i="31" s="1"/>
  <c r="AL400" i="31"/>
  <c r="AL401" i="31" s="1"/>
  <c r="P398" i="31" s="1"/>
  <c r="AH233" i="31"/>
  <c r="AH235" i="31"/>
  <c r="AJ315" i="31"/>
  <c r="AJ313" i="31"/>
  <c r="U265" i="31"/>
  <c r="AA181" i="31"/>
  <c r="S185" i="31"/>
  <c r="N175" i="31" s="1"/>
  <c r="S187" i="31"/>
  <c r="AA178" i="31" s="1"/>
  <c r="AA163" i="31"/>
  <c r="AA65" i="31"/>
  <c r="N62" i="31" s="1"/>
  <c r="U42" i="31"/>
  <c r="AA35" i="31" s="1"/>
  <c r="AA32" i="31"/>
  <c r="AA33" i="31" s="1"/>
  <c r="N30" i="31" s="1"/>
  <c r="C4" i="31" s="1"/>
  <c r="AA389" i="31"/>
  <c r="AJ491" i="31"/>
  <c r="AJ489" i="31"/>
  <c r="Y475" i="31"/>
  <c r="Y473" i="31"/>
  <c r="Y491" i="31"/>
  <c r="AF409" i="31"/>
  <c r="AH393" i="31"/>
  <c r="AH395" i="31"/>
  <c r="AD443" i="31"/>
  <c r="AL434" i="31" s="1"/>
  <c r="S403" i="31"/>
  <c r="AA406" i="31" s="1"/>
  <c r="W475" i="31"/>
  <c r="W393" i="31"/>
  <c r="AL391" i="31"/>
  <c r="S371" i="31"/>
  <c r="AA374" i="31" s="1"/>
  <c r="AA448" i="31"/>
  <c r="AA449" i="31" s="1"/>
  <c r="N446" i="31" s="1"/>
  <c r="AA438" i="31"/>
  <c r="AJ377" i="31"/>
  <c r="AJ379" i="31"/>
  <c r="AD355" i="31"/>
  <c r="AL358" i="31" s="1"/>
  <c r="AL320" i="31"/>
  <c r="AL321" i="31" s="1"/>
  <c r="P318" i="31" s="1"/>
  <c r="AD305" i="31"/>
  <c r="AD304" i="31"/>
  <c r="AD306" i="31"/>
  <c r="AD310" i="31"/>
  <c r="AD309" i="31"/>
  <c r="AD311" i="31" s="1"/>
  <c r="AL311" i="31" s="1"/>
  <c r="W297" i="31"/>
  <c r="N287" i="31" s="1"/>
  <c r="Y137" i="31"/>
  <c r="AF393" i="31"/>
  <c r="AJ347" i="31"/>
  <c r="AJ345" i="31"/>
  <c r="AL326" i="31"/>
  <c r="S235" i="31"/>
  <c r="AA226" i="31" s="1"/>
  <c r="S233" i="31"/>
  <c r="N223" i="31" s="1"/>
  <c r="AA229" i="31"/>
  <c r="AJ218" i="31"/>
  <c r="AL211" i="31" s="1"/>
  <c r="AL208" i="31"/>
  <c r="AL209" i="31" s="1"/>
  <c r="P206" i="31" s="1"/>
  <c r="AA375" i="31"/>
  <c r="AA262" i="31"/>
  <c r="AH249" i="31"/>
  <c r="AL214" i="31"/>
  <c r="AL163" i="31"/>
  <c r="AL165" i="31"/>
  <c r="AF91" i="31"/>
  <c r="AF89" i="31"/>
  <c r="S91" i="31"/>
  <c r="AA82" i="31" s="1"/>
  <c r="S89" i="31"/>
  <c r="N79" i="31" s="1"/>
  <c r="AA85" i="31"/>
  <c r="AF27" i="31"/>
  <c r="AF25" i="31"/>
  <c r="S27" i="31"/>
  <c r="S25" i="31"/>
  <c r="AA21" i="31"/>
  <c r="AA53" i="31"/>
  <c r="S59" i="31"/>
  <c r="AA50" i="31" s="1"/>
  <c r="S57" i="31"/>
  <c r="N47" i="31" s="1"/>
  <c r="AL368" i="31"/>
  <c r="AL369" i="31" s="1"/>
  <c r="P366" i="31" s="1"/>
  <c r="AD246" i="31"/>
  <c r="AD242" i="31"/>
  <c r="AD241" i="31"/>
  <c r="AD243" i="31" s="1"/>
  <c r="AL246" i="31" s="1"/>
  <c r="AD240" i="31"/>
  <c r="AD245" i="31"/>
  <c r="AD247" i="31" s="1"/>
  <c r="AL247" i="31" s="1"/>
  <c r="AD201" i="31"/>
  <c r="P191" i="31" s="1"/>
  <c r="AD178" i="31"/>
  <c r="AD177" i="31"/>
  <c r="AD176" i="31"/>
  <c r="AD182" i="31"/>
  <c r="AD181" i="31"/>
  <c r="AD183" i="31" s="1"/>
  <c r="AL183" i="31" s="1"/>
  <c r="W155" i="31"/>
  <c r="W153" i="31"/>
  <c r="S107" i="31"/>
  <c r="AA98" i="31" s="1"/>
  <c r="S105" i="31"/>
  <c r="N95" i="31" s="1"/>
  <c r="AA101" i="31"/>
  <c r="AJ90" i="31"/>
  <c r="AL83" i="31" s="1"/>
  <c r="AL80" i="31"/>
  <c r="AL81" i="31" s="1"/>
  <c r="P78" i="31" s="1"/>
  <c r="AD67" i="31"/>
  <c r="AL70" i="31" s="1"/>
  <c r="AF283" i="31"/>
  <c r="AF281" i="31"/>
  <c r="AL277" i="31"/>
  <c r="AF251" i="31"/>
  <c r="AF249" i="31"/>
  <c r="AF250" i="31"/>
  <c r="AL243" i="31" s="1"/>
  <c r="AL240" i="31"/>
  <c r="AL241" i="31" s="1"/>
  <c r="P238" i="31" s="1"/>
  <c r="U201" i="31"/>
  <c r="Y105" i="31"/>
  <c r="U203" i="31"/>
  <c r="AF170" i="31"/>
  <c r="AL160" i="31"/>
  <c r="AL161" i="31" s="1"/>
  <c r="P158" i="31" s="1"/>
  <c r="AD105" i="31"/>
  <c r="P95" i="31" s="1"/>
  <c r="AL101" i="31"/>
  <c r="AA80" i="31"/>
  <c r="AA81" i="31" s="1"/>
  <c r="N78" i="31" s="1"/>
  <c r="AA144" i="31"/>
  <c r="AA145" i="31" s="1"/>
  <c r="N142" i="31" s="1"/>
  <c r="AH121" i="31"/>
  <c r="AD89" i="31"/>
  <c r="P79" i="31" s="1"/>
  <c r="AL85" i="31"/>
  <c r="U75" i="31"/>
  <c r="AL32" i="31"/>
  <c r="AL33" i="31" s="1"/>
  <c r="P30" i="31" s="1"/>
  <c r="S67" i="31"/>
  <c r="AA70" i="31" s="1"/>
  <c r="AH57" i="31"/>
  <c r="AD25" i="31"/>
  <c r="AH506" i="31"/>
  <c r="AL499" i="31" s="1"/>
  <c r="AL496" i="31"/>
  <c r="AL497" i="31" s="1"/>
  <c r="P494" i="31" s="1"/>
  <c r="AF474" i="31"/>
  <c r="AL467" i="31" s="1"/>
  <c r="AL464" i="31"/>
  <c r="AL465" i="31" s="1"/>
  <c r="P462" i="31" s="1"/>
  <c r="W459" i="31"/>
  <c r="W457" i="31"/>
  <c r="AA501" i="31"/>
  <c r="S507" i="31"/>
  <c r="AA498" i="31" s="1"/>
  <c r="S505" i="31"/>
  <c r="U474" i="31"/>
  <c r="AA467" i="31" s="1"/>
  <c r="AA464" i="31"/>
  <c r="AA465" i="31" s="1"/>
  <c r="N462" i="31" s="1"/>
  <c r="U426" i="31"/>
  <c r="AA419" i="31" s="1"/>
  <c r="AA416" i="31"/>
  <c r="AA417" i="31" s="1"/>
  <c r="N414" i="31" s="1"/>
  <c r="AL483" i="31"/>
  <c r="AA454" i="31"/>
  <c r="AH331" i="31"/>
  <c r="AH329" i="31"/>
  <c r="U394" i="31"/>
  <c r="AA387" i="31" s="1"/>
  <c r="AA384" i="31"/>
  <c r="AA385" i="31" s="1"/>
  <c r="N382" i="31" s="1"/>
  <c r="W379" i="31"/>
  <c r="AA341" i="31"/>
  <c r="S347" i="31"/>
  <c r="AA338" i="31" s="1"/>
  <c r="S345" i="31"/>
  <c r="N335" i="31" s="1"/>
  <c r="S491" i="31"/>
  <c r="AA482" i="31" s="1"/>
  <c r="AF347" i="31"/>
  <c r="AF345" i="31"/>
  <c r="AL261" i="31"/>
  <c r="AD267" i="31"/>
  <c r="AL258" i="31" s="1"/>
  <c r="AD146" i="31"/>
  <c r="AD144" i="31"/>
  <c r="AD150" i="31"/>
  <c r="AD149" i="31"/>
  <c r="AD145" i="31"/>
  <c r="AD147" i="31" s="1"/>
  <c r="AL150" i="31" s="1"/>
  <c r="AL113" i="31"/>
  <c r="P110" i="31" s="1"/>
  <c r="AL35" i="31"/>
  <c r="U27" i="31"/>
  <c r="U25" i="31"/>
  <c r="AF58" i="31"/>
  <c r="AL51" i="31" s="1"/>
  <c r="AL48" i="31"/>
  <c r="AL49" i="31" s="1"/>
  <c r="P46" i="31" s="1"/>
  <c r="AL37" i="31"/>
  <c r="AD43" i="31"/>
  <c r="AL34" i="31" s="1"/>
  <c r="AD41" i="31"/>
  <c r="S475" i="31"/>
  <c r="S473" i="31"/>
  <c r="AA469" i="31"/>
  <c r="AL501" i="31"/>
  <c r="AD507" i="31"/>
  <c r="AL498" i="31" s="1"/>
  <c r="AD505" i="31"/>
  <c r="P495" i="31" s="1"/>
  <c r="AD470" i="31"/>
  <c r="AD466" i="31"/>
  <c r="AD465" i="31"/>
  <c r="AD467" i="31" s="1"/>
  <c r="AL470" i="31" s="1"/>
  <c r="AD464" i="31"/>
  <c r="AD469" i="31"/>
  <c r="AD471" i="31" s="1"/>
  <c r="AL471" i="31" s="1"/>
  <c r="AF490" i="31"/>
  <c r="AL480" i="31"/>
  <c r="AL481" i="31" s="1"/>
  <c r="P478" i="31" s="1"/>
  <c r="W442" i="31"/>
  <c r="AA435" i="31" s="1"/>
  <c r="AA432" i="31"/>
  <c r="AA433" i="31" s="1"/>
  <c r="N430" i="31" s="1"/>
  <c r="U410" i="31"/>
  <c r="AA403" i="31" s="1"/>
  <c r="AA400" i="31"/>
  <c r="AA401" i="31" s="1"/>
  <c r="N398" i="31" s="1"/>
  <c r="AF426" i="31"/>
  <c r="AL419" i="31" s="1"/>
  <c r="AL416" i="31"/>
  <c r="AL417" i="31" s="1"/>
  <c r="P414" i="31" s="1"/>
  <c r="AL227" i="31"/>
  <c r="U507" i="31"/>
  <c r="U505" i="31"/>
  <c r="U443" i="31"/>
  <c r="U441" i="31"/>
  <c r="U459" i="31"/>
  <c r="U457" i="31"/>
  <c r="N447" i="31" s="1"/>
  <c r="AA496" i="31"/>
  <c r="AA497" i="31" s="1"/>
  <c r="N494" i="31" s="1"/>
  <c r="AD422" i="31"/>
  <c r="AD418" i="31"/>
  <c r="AD417" i="31"/>
  <c r="AD419" i="31" s="1"/>
  <c r="AL422" i="31" s="1"/>
  <c r="AD416" i="31"/>
  <c r="AD421" i="31"/>
  <c r="AD423" i="31" s="1"/>
  <c r="AL423" i="31" s="1"/>
  <c r="AA437" i="31"/>
  <c r="S443" i="31"/>
  <c r="AA434" i="31" s="1"/>
  <c r="S441" i="31"/>
  <c r="AA421" i="31"/>
  <c r="S425" i="31"/>
  <c r="N415" i="31" s="1"/>
  <c r="S427" i="31"/>
  <c r="AA418" i="31" s="1"/>
  <c r="AA450" i="31"/>
  <c r="AD441" i="31"/>
  <c r="P431" i="31" s="1"/>
  <c r="AA405" i="31"/>
  <c r="S411" i="31"/>
  <c r="AA402" i="31" s="1"/>
  <c r="S409" i="31"/>
  <c r="N399" i="31" s="1"/>
  <c r="AL384" i="31"/>
  <c r="AL385" i="31" s="1"/>
  <c r="P382" i="31" s="1"/>
  <c r="AD395" i="31"/>
  <c r="AD393" i="31"/>
  <c r="P383" i="31" s="1"/>
  <c r="AL389" i="31"/>
  <c r="S379" i="31"/>
  <c r="AA370" i="31" s="1"/>
  <c r="S377" i="31"/>
  <c r="N367" i="31" s="1"/>
  <c r="AA373" i="31"/>
  <c r="S307" i="31"/>
  <c r="AA310" i="31" s="1"/>
  <c r="AA451" i="31"/>
  <c r="S387" i="31"/>
  <c r="AA390" i="31" s="1"/>
  <c r="U361" i="31"/>
  <c r="AA295" i="31"/>
  <c r="S283" i="31"/>
  <c r="AA274" i="31" s="1"/>
  <c r="S489" i="31"/>
  <c r="N479" i="31" s="1"/>
  <c r="U330" i="31"/>
  <c r="AA323" i="31" s="1"/>
  <c r="AA320" i="31"/>
  <c r="AA321" i="31" s="1"/>
  <c r="N318" i="31" s="1"/>
  <c r="W266" i="31"/>
  <c r="AA259" i="31" s="1"/>
  <c r="AA256" i="31"/>
  <c r="AA257" i="31" s="1"/>
  <c r="N254" i="31" s="1"/>
  <c r="U362" i="31"/>
  <c r="AA355" i="31" s="1"/>
  <c r="AA352" i="31"/>
  <c r="AA353" i="31" s="1"/>
  <c r="N350" i="31" s="1"/>
  <c r="AL323" i="31"/>
  <c r="AF315" i="31"/>
  <c r="AF313" i="31"/>
  <c r="AD259" i="31"/>
  <c r="AL262" i="31" s="1"/>
  <c r="AA368" i="31"/>
  <c r="AA369" i="31" s="1"/>
  <c r="N366" i="31" s="1"/>
  <c r="AA261" i="31"/>
  <c r="S267" i="31"/>
  <c r="AA258" i="31" s="1"/>
  <c r="S265" i="31"/>
  <c r="N255" i="31" s="1"/>
  <c r="AD219" i="31"/>
  <c r="AL210" i="31" s="1"/>
  <c r="AD217" i="31"/>
  <c r="P207" i="31" s="1"/>
  <c r="AL213" i="31"/>
  <c r="AA197" i="31"/>
  <c r="S203" i="31"/>
  <c r="AA194" i="31" s="1"/>
  <c r="S201" i="31"/>
  <c r="AD163" i="31"/>
  <c r="AL166" i="31" s="1"/>
  <c r="AL293" i="31"/>
  <c r="AA215" i="31"/>
  <c r="AA199" i="31"/>
  <c r="N159" i="31"/>
  <c r="AL69" i="31"/>
  <c r="AD75" i="31"/>
  <c r="AL66" i="31" s="1"/>
  <c r="AD73" i="31"/>
  <c r="P63" i="31" s="1"/>
  <c r="AF185" i="31"/>
  <c r="AL272" i="31"/>
  <c r="AL273" i="31" s="1"/>
  <c r="P270" i="31" s="1"/>
  <c r="AF282" i="31"/>
  <c r="AL275" i="31" s="1"/>
  <c r="AD279" i="31"/>
  <c r="AL279" i="31" s="1"/>
  <c r="AJ251" i="31"/>
  <c r="AJ249" i="31"/>
  <c r="AL231" i="31"/>
  <c r="AJ187" i="31"/>
  <c r="AJ185" i="31"/>
  <c r="AL224" i="31"/>
  <c r="AL225" i="31" s="1"/>
  <c r="P222" i="31" s="1"/>
  <c r="AD99" i="31"/>
  <c r="AL102" i="31" s="1"/>
  <c r="AA192" i="31"/>
  <c r="AA193" i="31" s="1"/>
  <c r="N190" i="31" s="1"/>
  <c r="AJ59" i="31"/>
  <c r="AJ57" i="31"/>
  <c r="AL39" i="31"/>
  <c r="AA162" i="31"/>
  <c r="AA69" i="31"/>
  <c r="AD27" i="31"/>
  <c r="AL18" i="31" s="1"/>
  <c r="AH27" i="30"/>
  <c r="AH25" i="30"/>
  <c r="AL342" i="30"/>
  <c r="AD347" i="30"/>
  <c r="AD345" i="30"/>
  <c r="P335" i="30" s="1"/>
  <c r="AA421" i="30"/>
  <c r="AA499" i="30"/>
  <c r="AD406" i="30"/>
  <c r="AD405" i="30"/>
  <c r="AD407" i="30" s="1"/>
  <c r="AL407" i="30" s="1"/>
  <c r="AD400" i="30"/>
  <c r="AD402" i="30"/>
  <c r="AD401" i="30"/>
  <c r="AJ379" i="30"/>
  <c r="AJ377" i="30"/>
  <c r="AJ346" i="30"/>
  <c r="AL339" i="30" s="1"/>
  <c r="AL336" i="30"/>
  <c r="AL337" i="30" s="1"/>
  <c r="P334" i="30" s="1"/>
  <c r="W330" i="30"/>
  <c r="AA323" i="30" s="1"/>
  <c r="AA320" i="30"/>
  <c r="AA321" i="30" s="1"/>
  <c r="N318" i="30" s="1"/>
  <c r="W266" i="30"/>
  <c r="AA259" i="30" s="1"/>
  <c r="AA256" i="30"/>
  <c r="AA257" i="30" s="1"/>
  <c r="N254" i="30" s="1"/>
  <c r="AH219" i="30"/>
  <c r="AH217" i="30"/>
  <c r="AF313" i="30"/>
  <c r="AF315" i="30"/>
  <c r="W186" i="30"/>
  <c r="AA179" i="30" s="1"/>
  <c r="AA176" i="30"/>
  <c r="AA177" i="30" s="1"/>
  <c r="N174" i="30" s="1"/>
  <c r="Y155" i="30"/>
  <c r="Y153" i="30"/>
  <c r="S139" i="30"/>
  <c r="S137" i="30"/>
  <c r="AA133" i="30"/>
  <c r="AF75" i="30"/>
  <c r="AF73" i="30"/>
  <c r="AJ235" i="30"/>
  <c r="AJ233" i="30"/>
  <c r="AD203" i="30"/>
  <c r="AL194" i="30" s="1"/>
  <c r="AD201" i="30"/>
  <c r="P191" i="30" s="1"/>
  <c r="AL197" i="30"/>
  <c r="AA53" i="30"/>
  <c r="S59" i="30"/>
  <c r="AA50" i="30" s="1"/>
  <c r="S57" i="30"/>
  <c r="AA181" i="30"/>
  <c r="S187" i="30"/>
  <c r="AA178" i="30" s="1"/>
  <c r="Y139" i="30"/>
  <c r="AF169" i="30"/>
  <c r="AD91" i="30"/>
  <c r="AL82" i="30" s="1"/>
  <c r="AD89" i="30"/>
  <c r="AL85" i="30"/>
  <c r="AF26" i="30"/>
  <c r="AL16" i="30"/>
  <c r="AL17" i="30" s="1"/>
  <c r="P14" i="30" s="1"/>
  <c r="AJ171" i="30"/>
  <c r="AD102" i="30"/>
  <c r="AD98" i="30"/>
  <c r="AD97" i="30"/>
  <c r="AD99" i="30" s="1"/>
  <c r="AL102" i="30" s="1"/>
  <c r="AD96" i="30"/>
  <c r="AD101" i="30"/>
  <c r="AD103" i="30" s="1"/>
  <c r="AL103" i="30" s="1"/>
  <c r="S483" i="30"/>
  <c r="AA486" i="30" s="1"/>
  <c r="W458" i="30"/>
  <c r="AA451" i="30" s="1"/>
  <c r="AA448" i="30"/>
  <c r="AA449" i="30" s="1"/>
  <c r="N446" i="30" s="1"/>
  <c r="AA464" i="30"/>
  <c r="AA465" i="30" s="1"/>
  <c r="N462" i="30" s="1"/>
  <c r="U474" i="30"/>
  <c r="AA467" i="30" s="1"/>
  <c r="AD486" i="30"/>
  <c r="AD482" i="30"/>
  <c r="AD481" i="30"/>
  <c r="AD483" i="30" s="1"/>
  <c r="AL486" i="30" s="1"/>
  <c r="AD480" i="30"/>
  <c r="AD485" i="30"/>
  <c r="AD487" i="30" s="1"/>
  <c r="AL487" i="30" s="1"/>
  <c r="S443" i="30"/>
  <c r="S441" i="30"/>
  <c r="AA437" i="30"/>
  <c r="AF490" i="30"/>
  <c r="AL480" i="30"/>
  <c r="AL481" i="30" s="1"/>
  <c r="P478" i="30" s="1"/>
  <c r="AJ489" i="30"/>
  <c r="AF442" i="30"/>
  <c r="AL435" i="30" s="1"/>
  <c r="AL432" i="30"/>
  <c r="AL433" i="30" s="1"/>
  <c r="P430" i="30" s="1"/>
  <c r="AH409" i="30"/>
  <c r="AF473" i="30"/>
  <c r="AJ443" i="30"/>
  <c r="AJ441" i="30"/>
  <c r="AD453" i="30"/>
  <c r="AD450" i="30"/>
  <c r="AD449" i="30"/>
  <c r="AD451" i="30" s="1"/>
  <c r="AL454" i="30" s="1"/>
  <c r="AD454" i="30"/>
  <c r="AD448" i="30"/>
  <c r="Y441" i="30"/>
  <c r="AF411" i="30"/>
  <c r="AF409" i="30"/>
  <c r="S371" i="30"/>
  <c r="AA374" i="30" s="1"/>
  <c r="AL470" i="30"/>
  <c r="U443" i="30"/>
  <c r="AL355" i="30"/>
  <c r="AA487" i="30"/>
  <c r="AD374" i="30"/>
  <c r="AD370" i="30"/>
  <c r="AD369" i="30"/>
  <c r="AD371" i="30" s="1"/>
  <c r="AL374" i="30" s="1"/>
  <c r="AD368" i="30"/>
  <c r="AD373" i="30"/>
  <c r="AD375" i="30" s="1"/>
  <c r="AL375" i="30" s="1"/>
  <c r="AF362" i="30"/>
  <c r="AL352" i="30"/>
  <c r="AL353" i="30" s="1"/>
  <c r="P350" i="30" s="1"/>
  <c r="AL359" i="30"/>
  <c r="U362" i="30"/>
  <c r="AA355" i="30" s="1"/>
  <c r="AA352" i="30"/>
  <c r="AA353" i="30" s="1"/>
  <c r="N350" i="30" s="1"/>
  <c r="AD323" i="30"/>
  <c r="AL326" i="30" s="1"/>
  <c r="S307" i="30"/>
  <c r="AA310" i="30" s="1"/>
  <c r="AH377" i="30"/>
  <c r="AL327" i="30"/>
  <c r="W281" i="30"/>
  <c r="AL261" i="30"/>
  <c r="AL293" i="30"/>
  <c r="AD259" i="30"/>
  <c r="AL262" i="30" s="1"/>
  <c r="W250" i="30"/>
  <c r="AA243" i="30" s="1"/>
  <c r="AA240" i="30"/>
  <c r="AA241" i="30" s="1"/>
  <c r="N238" i="30" s="1"/>
  <c r="S219" i="30"/>
  <c r="AA210" i="30" s="1"/>
  <c r="S217" i="30"/>
  <c r="N207" i="30" s="1"/>
  <c r="AA213" i="30"/>
  <c r="AF363" i="30"/>
  <c r="S299" i="30"/>
  <c r="S297" i="30"/>
  <c r="AA293" i="30"/>
  <c r="AA229" i="30"/>
  <c r="S235" i="30"/>
  <c r="AA226" i="30" s="1"/>
  <c r="S233" i="30"/>
  <c r="N223" i="30" s="1"/>
  <c r="AD275" i="30"/>
  <c r="AL278" i="30" s="1"/>
  <c r="AD230" i="30"/>
  <c r="AD226" i="30"/>
  <c r="AD225" i="30"/>
  <c r="AD227" i="30" s="1"/>
  <c r="AL230" i="30" s="1"/>
  <c r="AD224" i="30"/>
  <c r="AD229" i="30"/>
  <c r="AD231" i="30" s="1"/>
  <c r="AL231" i="30" s="1"/>
  <c r="AA165" i="30"/>
  <c r="S171" i="30"/>
  <c r="AA162" i="30" s="1"/>
  <c r="S169" i="30"/>
  <c r="N159" i="30" s="1"/>
  <c r="W137" i="30"/>
  <c r="W139" i="30"/>
  <c r="U89" i="30"/>
  <c r="W393" i="30"/>
  <c r="S393" i="30"/>
  <c r="N383" i="30" s="1"/>
  <c r="AA389" i="30"/>
  <c r="AL213" i="30"/>
  <c r="AA192" i="30"/>
  <c r="AA193" i="30" s="1"/>
  <c r="N190" i="30" s="1"/>
  <c r="U202" i="30"/>
  <c r="AA195" i="30" s="1"/>
  <c r="S153" i="30"/>
  <c r="N143" i="30" s="1"/>
  <c r="AF137" i="30"/>
  <c r="AL304" i="30"/>
  <c r="AL305" i="30" s="1"/>
  <c r="P302" i="30" s="1"/>
  <c r="AL117" i="30"/>
  <c r="AD123" i="30"/>
  <c r="AL114" i="30" s="1"/>
  <c r="AD121" i="30"/>
  <c r="P111" i="30" s="1"/>
  <c r="S99" i="30"/>
  <c r="AA102" i="30" s="1"/>
  <c r="S247" i="30"/>
  <c r="AA247" i="30" s="1"/>
  <c r="AD139" i="30"/>
  <c r="AL130" i="30" s="1"/>
  <c r="AD137" i="30"/>
  <c r="P127" i="30" s="1"/>
  <c r="AL133" i="30"/>
  <c r="AL80" i="30"/>
  <c r="AL81" i="30" s="1"/>
  <c r="P78" i="30" s="1"/>
  <c r="W27" i="30"/>
  <c r="W25" i="30"/>
  <c r="U26" i="30"/>
  <c r="AA19" i="30" s="1"/>
  <c r="AA16" i="30"/>
  <c r="AA17" i="30" s="1"/>
  <c r="N14" i="30" s="1"/>
  <c r="AF25" i="30"/>
  <c r="AL86" i="30"/>
  <c r="W75" i="30"/>
  <c r="W217" i="30"/>
  <c r="AH458" i="30"/>
  <c r="AL451" i="30" s="1"/>
  <c r="AL448" i="30"/>
  <c r="AL449" i="30" s="1"/>
  <c r="P446" i="30" s="1"/>
  <c r="AL391" i="30"/>
  <c r="S347" i="30"/>
  <c r="AA338" i="30" s="1"/>
  <c r="S345" i="30"/>
  <c r="N335" i="30" s="1"/>
  <c r="AA341" i="30"/>
  <c r="U394" i="30"/>
  <c r="AA387" i="30" s="1"/>
  <c r="AA384" i="30"/>
  <c r="AA385" i="30" s="1"/>
  <c r="N382" i="30" s="1"/>
  <c r="S409" i="30"/>
  <c r="N399" i="30" s="1"/>
  <c r="AH395" i="30"/>
  <c r="AL323" i="30"/>
  <c r="AL279" i="30"/>
  <c r="AL19" i="30"/>
  <c r="AL134" i="30"/>
  <c r="AJ25" i="30"/>
  <c r="AJ27" i="30"/>
  <c r="AA64" i="30"/>
  <c r="AA65" i="30" s="1"/>
  <c r="N62" i="30" s="1"/>
  <c r="AA117" i="30"/>
  <c r="S123" i="30"/>
  <c r="AA114" i="30" s="1"/>
  <c r="S121" i="30"/>
  <c r="N111" i="30" s="1"/>
  <c r="S467" i="30"/>
  <c r="AA470" i="30" s="1"/>
  <c r="U506" i="30"/>
  <c r="AA496" i="30"/>
  <c r="AA497" i="30" s="1"/>
  <c r="N494" i="30" s="1"/>
  <c r="S489" i="30"/>
  <c r="N479" i="30" s="1"/>
  <c r="AA485" i="30"/>
  <c r="AA501" i="30"/>
  <c r="S507" i="30"/>
  <c r="AA498" i="30" s="1"/>
  <c r="S505" i="30"/>
  <c r="N495" i="30" s="1"/>
  <c r="U491" i="30"/>
  <c r="AL499" i="30"/>
  <c r="Y505" i="30"/>
  <c r="AF489" i="30"/>
  <c r="AF441" i="30"/>
  <c r="AD438" i="30"/>
  <c r="AD434" i="30"/>
  <c r="AD433" i="30"/>
  <c r="AD435" i="30" s="1"/>
  <c r="AL438" i="30" s="1"/>
  <c r="AD432" i="30"/>
  <c r="AD437" i="30"/>
  <c r="AD439" i="30" s="1"/>
  <c r="AL439" i="30" s="1"/>
  <c r="AF410" i="30"/>
  <c r="AL403" i="30" s="1"/>
  <c r="AL400" i="30"/>
  <c r="AL401" i="30" s="1"/>
  <c r="P398" i="30" s="1"/>
  <c r="U490" i="30"/>
  <c r="AA483" i="30" s="1"/>
  <c r="AA480" i="30"/>
  <c r="AA481" i="30" s="1"/>
  <c r="N478" i="30" s="1"/>
  <c r="W441" i="30"/>
  <c r="W443" i="30"/>
  <c r="U442" i="30"/>
  <c r="AA435" i="30" s="1"/>
  <c r="AA432" i="30"/>
  <c r="AA433" i="30" s="1"/>
  <c r="N430" i="30" s="1"/>
  <c r="Y427" i="30"/>
  <c r="AF394" i="30"/>
  <c r="AL387" i="30" s="1"/>
  <c r="AL384" i="30"/>
  <c r="AL385" i="30" s="1"/>
  <c r="P382" i="30" s="1"/>
  <c r="AA373" i="30"/>
  <c r="S379" i="30"/>
  <c r="AA370" i="30" s="1"/>
  <c r="S377" i="30"/>
  <c r="N367" i="30" s="1"/>
  <c r="S411" i="30"/>
  <c r="AA402" i="30" s="1"/>
  <c r="S363" i="30"/>
  <c r="AA354" i="30" s="1"/>
  <c r="AA357" i="30"/>
  <c r="S361" i="30"/>
  <c r="N351" i="30" s="1"/>
  <c r="S275" i="30"/>
  <c r="AA278" i="30" s="1"/>
  <c r="AA423" i="30"/>
  <c r="C10" i="30" s="1"/>
  <c r="AA416" i="30"/>
  <c r="AA417" i="30" s="1"/>
  <c r="N414" i="30" s="1"/>
  <c r="U426" i="30"/>
  <c r="AA419" i="30" s="1"/>
  <c r="AA358" i="30"/>
  <c r="AL325" i="30"/>
  <c r="AA309" i="30"/>
  <c r="S315" i="30"/>
  <c r="AA306" i="30" s="1"/>
  <c r="S313" i="30"/>
  <c r="N303" i="30" s="1"/>
  <c r="AJ393" i="30"/>
  <c r="AA343" i="30"/>
  <c r="W297" i="30"/>
  <c r="W299" i="30"/>
  <c r="AA272" i="30"/>
  <c r="AA273" i="30" s="1"/>
  <c r="N270" i="30" s="1"/>
  <c r="U265" i="30"/>
  <c r="U267" i="30"/>
  <c r="AJ315" i="30"/>
  <c r="AJ313" i="30"/>
  <c r="AD291" i="30"/>
  <c r="AL294" i="30" s="1"/>
  <c r="AF282" i="30"/>
  <c r="AL275" i="30" s="1"/>
  <c r="AL272" i="30"/>
  <c r="AL273" i="30" s="1"/>
  <c r="P270" i="30" s="1"/>
  <c r="AJ329" i="30"/>
  <c r="AA199" i="30"/>
  <c r="AL151" i="30"/>
  <c r="U154" i="30"/>
  <c r="AA144" i="30"/>
  <c r="AA145" i="30" s="1"/>
  <c r="N142" i="30" s="1"/>
  <c r="AF217" i="30"/>
  <c r="AD211" i="30"/>
  <c r="AL214" i="30" s="1"/>
  <c r="AF153" i="30"/>
  <c r="AL83" i="30"/>
  <c r="S83" i="30"/>
  <c r="AA86" i="30" s="1"/>
  <c r="U75" i="30"/>
  <c r="U73" i="30"/>
  <c r="W58" i="30"/>
  <c r="AA51" i="30" s="1"/>
  <c r="AA48" i="30"/>
  <c r="AA49" i="30" s="1"/>
  <c r="N46" i="30" s="1"/>
  <c r="S19" i="30"/>
  <c r="AA22" i="30" s="1"/>
  <c r="AL208" i="30"/>
  <c r="AL209" i="30" s="1"/>
  <c r="P206" i="30" s="1"/>
  <c r="AA101" i="30"/>
  <c r="S107" i="30"/>
  <c r="AA98" i="30" s="1"/>
  <c r="AD307" i="30"/>
  <c r="AL310" i="30" s="1"/>
  <c r="AD313" i="30"/>
  <c r="P303" i="30" s="1"/>
  <c r="AL309" i="30"/>
  <c r="AA245" i="30"/>
  <c r="S249" i="30"/>
  <c r="N239" i="30" s="1"/>
  <c r="S251" i="30"/>
  <c r="AA242" i="30" s="1"/>
  <c r="AA131" i="30"/>
  <c r="U137" i="30"/>
  <c r="AF89" i="30"/>
  <c r="AL53" i="30"/>
  <c r="AD55" i="30"/>
  <c r="AL55" i="30" s="1"/>
  <c r="Y299" i="30"/>
  <c r="S179" i="30"/>
  <c r="AA182" i="30" s="1"/>
  <c r="AA147" i="30"/>
  <c r="AF154" i="30"/>
  <c r="AL144" i="30"/>
  <c r="AL145" i="30" s="1"/>
  <c r="P142" i="30" s="1"/>
  <c r="AA135" i="30"/>
  <c r="U90" i="30"/>
  <c r="AA83" i="30" s="1"/>
  <c r="AA80" i="30"/>
  <c r="AA81" i="30" s="1"/>
  <c r="N78" i="30" s="1"/>
  <c r="AD67" i="30"/>
  <c r="AL70" i="30" s="1"/>
  <c r="AJ41" i="30"/>
  <c r="AF107" i="30"/>
  <c r="AF105" i="30"/>
  <c r="AF106" i="30"/>
  <c r="AL99" i="30" s="1"/>
  <c r="AL96" i="30"/>
  <c r="AL97" i="30" s="1"/>
  <c r="P94" i="30" s="1"/>
  <c r="AL35" i="30"/>
  <c r="AL128" i="30"/>
  <c r="AL129" i="30" s="1"/>
  <c r="P126" i="30" s="1"/>
  <c r="AF347" i="30"/>
  <c r="AF345" i="30"/>
  <c r="S203" i="30"/>
  <c r="AA194" i="30" s="1"/>
  <c r="S201" i="30"/>
  <c r="N191" i="30" s="1"/>
  <c r="AA197" i="30"/>
  <c r="AA359" i="30"/>
  <c r="AA325" i="30"/>
  <c r="S331" i="30"/>
  <c r="AA322" i="30" s="1"/>
  <c r="S329" i="30"/>
  <c r="N319" i="30" s="1"/>
  <c r="AD251" i="30"/>
  <c r="AL242" i="30" s="1"/>
  <c r="AL245" i="30"/>
  <c r="AD249" i="30"/>
  <c r="P239" i="30" s="1"/>
  <c r="S75" i="30"/>
  <c r="AA66" i="30" s="1"/>
  <c r="S73" i="30"/>
  <c r="N63" i="30" s="1"/>
  <c r="AA69" i="30"/>
  <c r="AL181" i="30"/>
  <c r="AD185" i="30"/>
  <c r="P175" i="30" s="1"/>
  <c r="AD187" i="30"/>
  <c r="AL178" i="30" s="1"/>
  <c r="W122" i="30"/>
  <c r="AA115" i="30" s="1"/>
  <c r="AA112" i="30"/>
  <c r="AA113" i="30" s="1"/>
  <c r="N110" i="30" s="1"/>
  <c r="U218" i="30"/>
  <c r="AA211" i="30" s="1"/>
  <c r="AA208" i="30"/>
  <c r="AA209" i="30" s="1"/>
  <c r="N206" i="30" s="1"/>
  <c r="AF506" i="30"/>
  <c r="AL496" i="30"/>
  <c r="AL497" i="30" s="1"/>
  <c r="P494" i="30" s="1"/>
  <c r="AJ474" i="30"/>
  <c r="AL467" i="30" s="1"/>
  <c r="AL464" i="30"/>
  <c r="AL465" i="30" s="1"/>
  <c r="P462" i="30" s="1"/>
  <c r="AD427" i="30"/>
  <c r="AL418" i="30" s="1"/>
  <c r="AD425" i="30"/>
  <c r="P415" i="30" s="1"/>
  <c r="AL421" i="30"/>
  <c r="S473" i="30"/>
  <c r="AA469" i="30"/>
  <c r="AL483" i="30"/>
  <c r="AD501" i="30"/>
  <c r="AD502" i="30"/>
  <c r="AD498" i="30"/>
  <c r="AD497" i="30"/>
  <c r="AD499" i="30" s="1"/>
  <c r="AL502" i="30" s="1"/>
  <c r="AD496" i="30"/>
  <c r="S419" i="30"/>
  <c r="AA422" i="30" s="1"/>
  <c r="AH491" i="30"/>
  <c r="AH489" i="30"/>
  <c r="U475" i="30"/>
  <c r="U473" i="30"/>
  <c r="AD395" i="30"/>
  <c r="AL386" i="30" s="1"/>
  <c r="AD393" i="30"/>
  <c r="P383" i="30" s="1"/>
  <c r="AL389" i="30"/>
  <c r="AD475" i="30"/>
  <c r="AL466" i="30" s="1"/>
  <c r="AD473" i="30"/>
  <c r="P463" i="30" s="1"/>
  <c r="AL469" i="30"/>
  <c r="AA342" i="30"/>
  <c r="AH299" i="30"/>
  <c r="AH297" i="30"/>
  <c r="S283" i="30"/>
  <c r="AA274" i="30" s="1"/>
  <c r="AA277" i="30"/>
  <c r="AF379" i="30"/>
  <c r="AF377" i="30"/>
  <c r="AF378" i="30"/>
  <c r="AL371" i="30" s="1"/>
  <c r="AL368" i="30"/>
  <c r="AL369" i="30" s="1"/>
  <c r="P366" i="30" s="1"/>
  <c r="AH361" i="30"/>
  <c r="AH363" i="30"/>
  <c r="AH330" i="30"/>
  <c r="AL320" i="30"/>
  <c r="AL321" i="30" s="1"/>
  <c r="P318" i="30" s="1"/>
  <c r="AD363" i="30"/>
  <c r="AD361" i="30"/>
  <c r="P351" i="30" s="1"/>
  <c r="AL357" i="30"/>
  <c r="AA453" i="30"/>
  <c r="S459" i="30"/>
  <c r="AA450" i="30" s="1"/>
  <c r="S457" i="30"/>
  <c r="N447" i="30" s="1"/>
  <c r="AL288" i="30"/>
  <c r="AL289" i="30" s="1"/>
  <c r="P286" i="30" s="1"/>
  <c r="AA336" i="30"/>
  <c r="AA337" i="30" s="1"/>
  <c r="N334" i="30" s="1"/>
  <c r="AA326" i="30"/>
  <c r="U298" i="30"/>
  <c r="AA291" i="30" s="1"/>
  <c r="AA288" i="30"/>
  <c r="AA289" i="30" s="1"/>
  <c r="N286" i="30" s="1"/>
  <c r="AL291" i="30"/>
  <c r="AJ283" i="30"/>
  <c r="AJ281" i="30"/>
  <c r="AD283" i="30"/>
  <c r="AD281" i="30"/>
  <c r="AL277" i="30"/>
  <c r="AL147" i="30"/>
  <c r="AL149" i="30"/>
  <c r="AD155" i="30"/>
  <c r="AL146" i="30" s="1"/>
  <c r="AD153" i="30"/>
  <c r="P143" i="30" s="1"/>
  <c r="AA134" i="30"/>
  <c r="AH91" i="30"/>
  <c r="AH89" i="30"/>
  <c r="AA70" i="30"/>
  <c r="AA390" i="30"/>
  <c r="S391" i="30"/>
  <c r="AA391" i="30" s="1"/>
  <c r="AF235" i="30"/>
  <c r="AF233" i="30"/>
  <c r="AF234" i="30"/>
  <c r="AL227" i="30" s="1"/>
  <c r="AL224" i="30"/>
  <c r="AL225" i="30" s="1"/>
  <c r="P222" i="30" s="1"/>
  <c r="AD162" i="30"/>
  <c r="AD161" i="30"/>
  <c r="AD163" i="30" s="1"/>
  <c r="AL166" i="30" s="1"/>
  <c r="AD166" i="30"/>
  <c r="AD160" i="30"/>
  <c r="AD165" i="30"/>
  <c r="S91" i="30"/>
  <c r="AA82" i="30" s="1"/>
  <c r="S89" i="30"/>
  <c r="N79" i="30" s="1"/>
  <c r="AA85" i="30"/>
  <c r="AJ74" i="30"/>
  <c r="AL67" i="30" s="1"/>
  <c r="AL64" i="30"/>
  <c r="AL65" i="30" s="1"/>
  <c r="P62" i="30" s="1"/>
  <c r="S27" i="30"/>
  <c r="AA18" i="30" s="1"/>
  <c r="AA21" i="30"/>
  <c r="AL257" i="30"/>
  <c r="P254" i="30" s="1"/>
  <c r="S267" i="30"/>
  <c r="AA258" i="30" s="1"/>
  <c r="S265" i="30"/>
  <c r="AA261" i="30"/>
  <c r="AF170" i="30"/>
  <c r="AL163" i="30" s="1"/>
  <c r="AL160" i="30"/>
  <c r="AL161" i="30" s="1"/>
  <c r="P158" i="30" s="1"/>
  <c r="Y89" i="30"/>
  <c r="AD311" i="30"/>
  <c r="AL311" i="30" s="1"/>
  <c r="AA128" i="30"/>
  <c r="AA129" i="30" s="1"/>
  <c r="N126" i="30" s="1"/>
  <c r="AA54" i="30"/>
  <c r="AF42" i="30"/>
  <c r="AL32" i="30"/>
  <c r="AL33" i="30" s="1"/>
  <c r="P30" i="30" s="1"/>
  <c r="AL192" i="30"/>
  <c r="AL193" i="30" s="1"/>
  <c r="P190" i="30" s="1"/>
  <c r="AD51" i="30"/>
  <c r="AL54" i="30" s="1"/>
  <c r="AA118" i="30"/>
  <c r="AL69" i="30"/>
  <c r="AD38" i="30"/>
  <c r="AD34" i="30"/>
  <c r="AD33" i="30"/>
  <c r="AD35" i="30" s="1"/>
  <c r="AL38" i="30" s="1"/>
  <c r="AD32" i="30"/>
  <c r="AD37" i="30"/>
  <c r="AD39" i="30" s="1"/>
  <c r="AL39" i="30" s="1"/>
  <c r="AD22" i="30"/>
  <c r="AD18" i="30"/>
  <c r="AD17" i="30"/>
  <c r="AD16" i="30"/>
  <c r="AD21" i="30"/>
  <c r="AD23" i="30" s="1"/>
  <c r="AL23" i="30" s="1"/>
  <c r="AJ105" i="30"/>
  <c r="AJ107" i="30"/>
  <c r="AL87" i="30"/>
  <c r="U57" i="30"/>
  <c r="AL131" i="30"/>
  <c r="AA37" i="30"/>
  <c r="S43" i="30"/>
  <c r="AA34" i="30" s="1"/>
  <c r="S41" i="30"/>
  <c r="N31" i="30" s="1"/>
  <c r="S155" i="30"/>
  <c r="U490" i="29"/>
  <c r="AA483" i="29" s="1"/>
  <c r="AA480" i="29"/>
  <c r="AA481" i="29" s="1"/>
  <c r="N478" i="29" s="1"/>
  <c r="S475" i="29"/>
  <c r="AA466" i="29" s="1"/>
  <c r="S473" i="29"/>
  <c r="AA469" i="29"/>
  <c r="AA485" i="29"/>
  <c r="S491" i="29"/>
  <c r="AA482" i="29" s="1"/>
  <c r="S489" i="29"/>
  <c r="AJ427" i="29"/>
  <c r="AJ425" i="29"/>
  <c r="AD453" i="29"/>
  <c r="AD455" i="29" s="1"/>
  <c r="AL455" i="29" s="1"/>
  <c r="AD450" i="29"/>
  <c r="AD448" i="29"/>
  <c r="AD449" i="29"/>
  <c r="AD454" i="29"/>
  <c r="AL437" i="29"/>
  <c r="W443" i="29"/>
  <c r="W441" i="29"/>
  <c r="U379" i="29"/>
  <c r="U377" i="29"/>
  <c r="AL416" i="29"/>
  <c r="AL417" i="29" s="1"/>
  <c r="P414" i="29" s="1"/>
  <c r="AA343" i="29"/>
  <c r="AF282" i="29"/>
  <c r="AL275" i="29" s="1"/>
  <c r="AL272" i="29"/>
  <c r="AL273" i="29" s="1"/>
  <c r="P270" i="29" s="1"/>
  <c r="Y267" i="29"/>
  <c r="AL384" i="29"/>
  <c r="AL385" i="29" s="1"/>
  <c r="P382" i="29" s="1"/>
  <c r="S75" i="29"/>
  <c r="AA66" i="29" s="1"/>
  <c r="S73" i="29"/>
  <c r="AA69" i="29"/>
  <c r="S155" i="29"/>
  <c r="AA146" i="29" s="1"/>
  <c r="U74" i="29"/>
  <c r="AA67" i="29" s="1"/>
  <c r="AA64" i="29"/>
  <c r="AA65" i="29" s="1"/>
  <c r="N62" i="29" s="1"/>
  <c r="AD59" i="29"/>
  <c r="AL50" i="29" s="1"/>
  <c r="AD57" i="29"/>
  <c r="AL53" i="29"/>
  <c r="U26" i="29"/>
  <c r="AA19" i="29" s="1"/>
  <c r="AA16" i="29"/>
  <c r="AA17" i="29" s="1"/>
  <c r="N14" i="29" s="1"/>
  <c r="Y411" i="29"/>
  <c r="W185" i="29"/>
  <c r="AA295" i="29"/>
  <c r="W91" i="29"/>
  <c r="U473" i="29"/>
  <c r="AF506" i="29"/>
  <c r="AL496" i="29"/>
  <c r="AL497" i="29" s="1"/>
  <c r="P494" i="29" s="1"/>
  <c r="S499" i="29"/>
  <c r="AA502" i="29" s="1"/>
  <c r="AJ491" i="29"/>
  <c r="AJ489" i="29"/>
  <c r="AD467" i="29"/>
  <c r="AL470" i="29" s="1"/>
  <c r="U441" i="29"/>
  <c r="AL464" i="29"/>
  <c r="AL465" i="29" s="1"/>
  <c r="P462" i="29" s="1"/>
  <c r="AJ459" i="29"/>
  <c r="AL499" i="29"/>
  <c r="U474" i="29"/>
  <c r="AA467" i="29" s="1"/>
  <c r="AA464" i="29"/>
  <c r="AA465" i="29" s="1"/>
  <c r="N462" i="29" s="1"/>
  <c r="AF410" i="29"/>
  <c r="AL403" i="29" s="1"/>
  <c r="AL400" i="29"/>
  <c r="AL401" i="29" s="1"/>
  <c r="P398" i="29" s="1"/>
  <c r="AD435" i="29"/>
  <c r="AL438" i="29" s="1"/>
  <c r="AA416" i="29"/>
  <c r="AA417" i="29" s="1"/>
  <c r="N414" i="29" s="1"/>
  <c r="U410" i="29"/>
  <c r="AA403" i="29" s="1"/>
  <c r="AA400" i="29"/>
  <c r="AA401" i="29" s="1"/>
  <c r="N398" i="29" s="1"/>
  <c r="AH395" i="29"/>
  <c r="AH393" i="29"/>
  <c r="S371" i="29"/>
  <c r="AA374" i="29" s="1"/>
  <c r="S411" i="29"/>
  <c r="S409" i="29"/>
  <c r="AA405" i="29"/>
  <c r="AF362" i="29"/>
  <c r="AL352" i="29"/>
  <c r="AL353" i="29" s="1"/>
  <c r="P350" i="29" s="1"/>
  <c r="W345" i="29"/>
  <c r="AD323" i="29"/>
  <c r="AL326" i="29" s="1"/>
  <c r="S315" i="29"/>
  <c r="AA306" i="29" s="1"/>
  <c r="S313" i="29"/>
  <c r="N303" i="29" s="1"/>
  <c r="AA309" i="29"/>
  <c r="U265" i="29"/>
  <c r="AA358" i="29"/>
  <c r="U282" i="29"/>
  <c r="AA275" i="29" s="1"/>
  <c r="AA272" i="29"/>
  <c r="AA273" i="29" s="1"/>
  <c r="N270" i="29" s="1"/>
  <c r="W393" i="29"/>
  <c r="AL368" i="29"/>
  <c r="AL369" i="29" s="1"/>
  <c r="P366" i="29" s="1"/>
  <c r="AA311" i="29"/>
  <c r="AD293" i="29"/>
  <c r="AD294" i="29"/>
  <c r="AD290" i="29"/>
  <c r="AD289" i="29"/>
  <c r="AD291" i="29" s="1"/>
  <c r="AL294" i="29" s="1"/>
  <c r="AD288" i="29"/>
  <c r="AD267" i="29"/>
  <c r="AL258" i="29" s="1"/>
  <c r="AL261" i="29"/>
  <c r="U249" i="29"/>
  <c r="S171" i="29"/>
  <c r="S169" i="29"/>
  <c r="N159" i="29" s="1"/>
  <c r="AA165" i="29"/>
  <c r="AD393" i="29"/>
  <c r="P383" i="29" s="1"/>
  <c r="AL389" i="29"/>
  <c r="AL373" i="29"/>
  <c r="AD375" i="29"/>
  <c r="AL375" i="29" s="1"/>
  <c r="AF345" i="29"/>
  <c r="AA304" i="29"/>
  <c r="AA305" i="29" s="1"/>
  <c r="N302" i="29" s="1"/>
  <c r="S251" i="29"/>
  <c r="AA242" i="29" s="1"/>
  <c r="S249" i="29"/>
  <c r="AA245" i="29"/>
  <c r="AL336" i="29"/>
  <c r="AL337" i="29" s="1"/>
  <c r="P334" i="29" s="1"/>
  <c r="AF346" i="29"/>
  <c r="AL339" i="29" s="1"/>
  <c r="Y345" i="29"/>
  <c r="AJ299" i="29"/>
  <c r="AF265" i="29"/>
  <c r="AF235" i="29"/>
  <c r="U217" i="29"/>
  <c r="S195" i="29"/>
  <c r="AA198" i="29" s="1"/>
  <c r="U154" i="29"/>
  <c r="AA147" i="29" s="1"/>
  <c r="AA144" i="29"/>
  <c r="AA145" i="29" s="1"/>
  <c r="N142" i="29" s="1"/>
  <c r="AL311" i="29"/>
  <c r="AJ283" i="29"/>
  <c r="AJ281" i="29"/>
  <c r="AL231" i="29"/>
  <c r="Y153" i="29"/>
  <c r="AD131" i="29"/>
  <c r="AL134" i="29" s="1"/>
  <c r="S123" i="29"/>
  <c r="AA114" i="29" s="1"/>
  <c r="S121" i="29"/>
  <c r="N111" i="29" s="1"/>
  <c r="AA117" i="29"/>
  <c r="S51" i="29"/>
  <c r="AA54" i="29" s="1"/>
  <c r="AD278" i="29"/>
  <c r="AD274" i="29"/>
  <c r="AD273" i="29"/>
  <c r="AD272" i="29"/>
  <c r="AD277" i="29"/>
  <c r="AD279" i="29" s="1"/>
  <c r="AL279" i="29" s="1"/>
  <c r="AH201" i="29"/>
  <c r="AA160" i="29"/>
  <c r="AA161" i="29" s="1"/>
  <c r="N158" i="29" s="1"/>
  <c r="AH153" i="29"/>
  <c r="AF89" i="29"/>
  <c r="AJ57" i="29"/>
  <c r="AD163" i="29"/>
  <c r="AL166" i="29" s="1"/>
  <c r="AF153" i="29"/>
  <c r="U106" i="29"/>
  <c r="AA96" i="29"/>
  <c r="AA97" i="29" s="1"/>
  <c r="N94" i="29" s="1"/>
  <c r="AD115" i="29"/>
  <c r="AL118" i="29" s="1"/>
  <c r="AF25" i="29"/>
  <c r="AD22" i="29"/>
  <c r="AD18" i="29"/>
  <c r="AD17" i="29"/>
  <c r="AD19" i="29" s="1"/>
  <c r="AL22" i="29" s="1"/>
  <c r="AD16" i="29"/>
  <c r="AD21" i="29"/>
  <c r="AD23" i="29" s="1"/>
  <c r="AL23" i="29" s="1"/>
  <c r="AA87" i="29"/>
  <c r="Y89" i="29"/>
  <c r="AD86" i="29"/>
  <c r="AD82" i="29"/>
  <c r="AD81" i="29"/>
  <c r="AD80" i="29"/>
  <c r="AD85" i="29"/>
  <c r="AD87" i="29" s="1"/>
  <c r="AL87" i="29" s="1"/>
  <c r="S43" i="29"/>
  <c r="AA34" i="29" s="1"/>
  <c r="AA213" i="29"/>
  <c r="AH25" i="29"/>
  <c r="AA293" i="29"/>
  <c r="U171" i="29"/>
  <c r="AD475" i="29"/>
  <c r="AD473" i="29"/>
  <c r="AL469" i="29"/>
  <c r="S427" i="29"/>
  <c r="AA418" i="29" s="1"/>
  <c r="S425" i="29"/>
  <c r="N415" i="29" s="1"/>
  <c r="AA421" i="29"/>
  <c r="U442" i="29"/>
  <c r="AA435" i="29" s="1"/>
  <c r="AA432" i="29"/>
  <c r="AA433" i="29" s="1"/>
  <c r="N430" i="29" s="1"/>
  <c r="U361" i="29"/>
  <c r="U394" i="29"/>
  <c r="AA387" i="29" s="1"/>
  <c r="AA384" i="29"/>
  <c r="AA385" i="29" s="1"/>
  <c r="N382" i="29" s="1"/>
  <c r="U347" i="29"/>
  <c r="U345" i="29"/>
  <c r="AD486" i="29"/>
  <c r="AD482" i="29"/>
  <c r="AD481" i="29"/>
  <c r="AD480" i="29"/>
  <c r="AD485" i="29"/>
  <c r="AD487" i="29" s="1"/>
  <c r="AL487" i="29" s="1"/>
  <c r="U298" i="29"/>
  <c r="AA291" i="29" s="1"/>
  <c r="AA288" i="29"/>
  <c r="AA289" i="29" s="1"/>
  <c r="N286" i="29" s="1"/>
  <c r="AD405" i="29"/>
  <c r="AD406" i="29"/>
  <c r="AD402" i="29"/>
  <c r="AD401" i="29"/>
  <c r="AD400" i="29"/>
  <c r="AL263" i="29"/>
  <c r="AL391" i="29"/>
  <c r="S187" i="29"/>
  <c r="AA178" i="29" s="1"/>
  <c r="S185" i="29"/>
  <c r="AA181" i="29"/>
  <c r="AH234" i="29"/>
  <c r="AL227" i="29" s="1"/>
  <c r="AL224" i="29"/>
  <c r="AL225" i="29" s="1"/>
  <c r="P222" i="29" s="1"/>
  <c r="AD213" i="29"/>
  <c r="AD214" i="29"/>
  <c r="AD210" i="29"/>
  <c r="AD209" i="29"/>
  <c r="AD208" i="29"/>
  <c r="AF106" i="29"/>
  <c r="AL96" i="29"/>
  <c r="AL97" i="29" s="1"/>
  <c r="P94" i="29" s="1"/>
  <c r="AD37" i="29"/>
  <c r="AD39" i="29" s="1"/>
  <c r="AL39" i="29" s="1"/>
  <c r="AD38" i="29"/>
  <c r="AD34" i="29"/>
  <c r="AD33" i="29"/>
  <c r="AD35" i="29" s="1"/>
  <c r="AL38" i="29" s="1"/>
  <c r="AD32" i="29"/>
  <c r="U186" i="29"/>
  <c r="AA179" i="29" s="1"/>
  <c r="AA176" i="29"/>
  <c r="AA177" i="29" s="1"/>
  <c r="N174" i="29" s="1"/>
  <c r="N95" i="29"/>
  <c r="AF26" i="29"/>
  <c r="AL19" i="29" s="1"/>
  <c r="AL16" i="29"/>
  <c r="AL17" i="29" s="1"/>
  <c r="P14" i="29" s="1"/>
  <c r="AJ91" i="29"/>
  <c r="AJ89" i="29"/>
  <c r="AF489" i="29"/>
  <c r="Y489" i="29"/>
  <c r="Y491" i="29"/>
  <c r="U506" i="29"/>
  <c r="AA499" i="29" s="1"/>
  <c r="AA496" i="29"/>
  <c r="AA497" i="29" s="1"/>
  <c r="N494" i="29" s="1"/>
  <c r="AA501" i="29"/>
  <c r="S507" i="29"/>
  <c r="AA498" i="29" s="1"/>
  <c r="S505" i="29"/>
  <c r="N495" i="29" s="1"/>
  <c r="AJ505" i="29"/>
  <c r="AA438" i="29"/>
  <c r="W411" i="29"/>
  <c r="W409" i="29"/>
  <c r="AF379" i="29"/>
  <c r="AF377" i="29"/>
  <c r="S379" i="29"/>
  <c r="S377" i="29"/>
  <c r="N367" i="29" s="1"/>
  <c r="AA373" i="29"/>
  <c r="AD421" i="29"/>
  <c r="AD422" i="29"/>
  <c r="AD417" i="29"/>
  <c r="AD419" i="29" s="1"/>
  <c r="AL422" i="29" s="1"/>
  <c r="AD416" i="29"/>
  <c r="AD418" i="29"/>
  <c r="AA390" i="29"/>
  <c r="AH361" i="29"/>
  <c r="AA406" i="29"/>
  <c r="U362" i="29"/>
  <c r="AA355" i="29" s="1"/>
  <c r="AA352" i="29"/>
  <c r="AA353" i="29" s="1"/>
  <c r="N350" i="29" s="1"/>
  <c r="AA448" i="29"/>
  <c r="AA449" i="29" s="1"/>
  <c r="N446" i="29" s="1"/>
  <c r="W379" i="29"/>
  <c r="AL325" i="29"/>
  <c r="Y297" i="29"/>
  <c r="AH267" i="29"/>
  <c r="AH265" i="29"/>
  <c r="AA357" i="29"/>
  <c r="S363" i="29"/>
  <c r="AA354" i="29" s="1"/>
  <c r="S361" i="29"/>
  <c r="N351" i="29" s="1"/>
  <c r="AA326" i="29"/>
  <c r="AA262" i="29"/>
  <c r="AL355" i="29"/>
  <c r="AA342" i="29"/>
  <c r="U297" i="29"/>
  <c r="AA278" i="29"/>
  <c r="AH250" i="29"/>
  <c r="AL243" i="29" s="1"/>
  <c r="AL240" i="29"/>
  <c r="AL241" i="29" s="1"/>
  <c r="P238" i="29" s="1"/>
  <c r="U266" i="29"/>
  <c r="AA259" i="29" s="1"/>
  <c r="AA256" i="29"/>
  <c r="AA257" i="29" s="1"/>
  <c r="N254" i="29" s="1"/>
  <c r="AD259" i="29"/>
  <c r="AL262" i="29" s="1"/>
  <c r="AA230" i="29"/>
  <c r="AH187" i="29"/>
  <c r="AH185" i="29"/>
  <c r="AD387" i="29"/>
  <c r="AL390" i="29" s="1"/>
  <c r="AD371" i="29"/>
  <c r="AL374" i="29" s="1"/>
  <c r="U235" i="29"/>
  <c r="U233" i="29"/>
  <c r="U202" i="29"/>
  <c r="AA195" i="29" s="1"/>
  <c r="AA192" i="29"/>
  <c r="AA193" i="29" s="1"/>
  <c r="N190" i="29" s="1"/>
  <c r="AJ345" i="29"/>
  <c r="U331" i="29"/>
  <c r="AJ235" i="29"/>
  <c r="AF218" i="29"/>
  <c r="AL208" i="29"/>
  <c r="AL209" i="29" s="1"/>
  <c r="P206" i="29" s="1"/>
  <c r="AA197" i="29"/>
  <c r="S203" i="29"/>
  <c r="AA194" i="29" s="1"/>
  <c r="S201" i="29"/>
  <c r="AL256" i="29"/>
  <c r="AL257" i="29" s="1"/>
  <c r="P254" i="29" s="1"/>
  <c r="AF154" i="29"/>
  <c r="AL144" i="29"/>
  <c r="AL145" i="29" s="1"/>
  <c r="P142" i="29" s="1"/>
  <c r="AD139" i="29"/>
  <c r="AL130" i="29" s="1"/>
  <c r="AD137" i="29"/>
  <c r="P127" i="29" s="1"/>
  <c r="AL133" i="29"/>
  <c r="Y105" i="29"/>
  <c r="S59" i="29"/>
  <c r="S57" i="29"/>
  <c r="N47" i="29" s="1"/>
  <c r="AA53" i="29"/>
  <c r="AA134" i="29"/>
  <c r="AH105" i="29"/>
  <c r="AL176" i="29"/>
  <c r="AL177" i="29" s="1"/>
  <c r="P174" i="29" s="1"/>
  <c r="AL183" i="29"/>
  <c r="AD171" i="29"/>
  <c r="AL162" i="29" s="1"/>
  <c r="AD169" i="29"/>
  <c r="P159" i="29" s="1"/>
  <c r="AL165" i="29"/>
  <c r="AD101" i="29"/>
  <c r="AD102" i="29"/>
  <c r="AD98" i="29"/>
  <c r="AD97" i="29"/>
  <c r="AD99" i="29" s="1"/>
  <c r="AL102" i="29" s="1"/>
  <c r="AD96" i="29"/>
  <c r="AA86" i="29"/>
  <c r="AF42" i="29"/>
  <c r="AL35" i="29" s="1"/>
  <c r="AL32" i="29"/>
  <c r="AL33" i="29" s="1"/>
  <c r="P30" i="29" s="1"/>
  <c r="AA22" i="29"/>
  <c r="AD233" i="29"/>
  <c r="P223" i="29" s="1"/>
  <c r="AF202" i="29"/>
  <c r="AL195" i="29" s="1"/>
  <c r="AL192" i="29"/>
  <c r="AL193" i="29" s="1"/>
  <c r="P190" i="29" s="1"/>
  <c r="Y201" i="29"/>
  <c r="U139" i="29"/>
  <c r="AD123" i="29"/>
  <c r="AL114" i="29" s="1"/>
  <c r="AD121" i="29"/>
  <c r="P111" i="29" s="1"/>
  <c r="AL117" i="29"/>
  <c r="W73" i="29"/>
  <c r="AJ41" i="29"/>
  <c r="AA112" i="29"/>
  <c r="AA113" i="29" s="1"/>
  <c r="N110" i="29" s="1"/>
  <c r="AL211" i="29"/>
  <c r="AD198" i="29"/>
  <c r="AD194" i="29"/>
  <c r="AD193" i="29"/>
  <c r="AD195" i="29" s="1"/>
  <c r="AL198" i="29" s="1"/>
  <c r="AD192" i="29"/>
  <c r="AD197" i="29"/>
  <c r="AD199" i="29" s="1"/>
  <c r="AL199" i="29" s="1"/>
  <c r="AL160" i="29"/>
  <c r="AL161" i="29" s="1"/>
  <c r="P158" i="29" s="1"/>
  <c r="AL99" i="29"/>
  <c r="AA48" i="29"/>
  <c r="AA49" i="29" s="1"/>
  <c r="N46" i="29" s="1"/>
  <c r="S41" i="29"/>
  <c r="N31" i="29" s="1"/>
  <c r="AA39" i="29"/>
  <c r="C10" i="29" s="1"/>
  <c r="Y27" i="29"/>
  <c r="Y25" i="29"/>
  <c r="S211" i="29"/>
  <c r="AA214" i="29" s="1"/>
  <c r="S291" i="29"/>
  <c r="AA294" i="29" s="1"/>
  <c r="AA99" i="29"/>
  <c r="AA224" i="29"/>
  <c r="AA225" i="29" s="1"/>
  <c r="N222" i="29" s="1"/>
  <c r="AF490" i="29"/>
  <c r="AL483" i="29" s="1"/>
  <c r="AL480" i="29"/>
  <c r="AL481" i="29" s="1"/>
  <c r="P478" i="29" s="1"/>
  <c r="AF427" i="29"/>
  <c r="AF425" i="29"/>
  <c r="AH475" i="29"/>
  <c r="AH473" i="29"/>
  <c r="AD501" i="29"/>
  <c r="AD502" i="29"/>
  <c r="AD498" i="29"/>
  <c r="AD497" i="29"/>
  <c r="AD499" i="29" s="1"/>
  <c r="AL502" i="29" s="1"/>
  <c r="AD496" i="29"/>
  <c r="AL471" i="29"/>
  <c r="AH443" i="29"/>
  <c r="AH441" i="29"/>
  <c r="S443" i="29"/>
  <c r="S441" i="29"/>
  <c r="N431" i="29" s="1"/>
  <c r="AA437" i="29"/>
  <c r="S459" i="29"/>
  <c r="AA450" i="29" s="1"/>
  <c r="S457" i="29"/>
  <c r="N447" i="29" s="1"/>
  <c r="AA453" i="29"/>
  <c r="AL448" i="29"/>
  <c r="AL449" i="29" s="1"/>
  <c r="P446" i="29" s="1"/>
  <c r="U411" i="29"/>
  <c r="S395" i="29"/>
  <c r="AA386" i="29" s="1"/>
  <c r="S393" i="29"/>
  <c r="AA389" i="29"/>
  <c r="AA375" i="29"/>
  <c r="AD357" i="29"/>
  <c r="AD359" i="29" s="1"/>
  <c r="AL359" i="29" s="1"/>
  <c r="AD358" i="29"/>
  <c r="AD354" i="29"/>
  <c r="AD353" i="29"/>
  <c r="AD355" i="29" s="1"/>
  <c r="AL358" i="29" s="1"/>
  <c r="AD352" i="29"/>
  <c r="AF457" i="29"/>
  <c r="U346" i="29"/>
  <c r="AA339" i="29" s="1"/>
  <c r="AA336" i="29"/>
  <c r="AA337" i="29" s="1"/>
  <c r="N334" i="29" s="1"/>
  <c r="S331" i="29"/>
  <c r="S329" i="29"/>
  <c r="AA325" i="29"/>
  <c r="AF281" i="29"/>
  <c r="S267" i="29"/>
  <c r="S265" i="29"/>
  <c r="AA261" i="29"/>
  <c r="AA341" i="29"/>
  <c r="S347" i="29"/>
  <c r="AA338" i="29" s="1"/>
  <c r="S345" i="29"/>
  <c r="N335" i="29" s="1"/>
  <c r="AF298" i="29"/>
  <c r="AL291" i="29" s="1"/>
  <c r="AL288" i="29"/>
  <c r="AL289" i="29" s="1"/>
  <c r="P286" i="29" s="1"/>
  <c r="AA277" i="29"/>
  <c r="S283" i="29"/>
  <c r="AA274" i="29" s="1"/>
  <c r="S281" i="29"/>
  <c r="N271" i="29" s="1"/>
  <c r="AD245" i="29"/>
  <c r="AD247" i="29" s="1"/>
  <c r="AL247" i="29" s="1"/>
  <c r="AD241" i="29"/>
  <c r="AD240" i="29"/>
  <c r="AD242" i="29"/>
  <c r="AD246" i="29"/>
  <c r="S235" i="29"/>
  <c r="AA226" i="29" s="1"/>
  <c r="S233" i="29"/>
  <c r="AA229" i="29"/>
  <c r="AH409" i="29"/>
  <c r="AD341" i="29"/>
  <c r="AD338" i="29"/>
  <c r="AD337" i="29"/>
  <c r="AD339" i="29" s="1"/>
  <c r="AL342" i="29" s="1"/>
  <c r="AD336" i="29"/>
  <c r="AD342" i="29"/>
  <c r="W331" i="29"/>
  <c r="W329" i="29"/>
  <c r="U330" i="29"/>
  <c r="AA323" i="29" s="1"/>
  <c r="AA320" i="29"/>
  <c r="AA321" i="29" s="1"/>
  <c r="N318" i="29" s="1"/>
  <c r="AA247" i="29"/>
  <c r="AA182" i="29"/>
  <c r="W233" i="29"/>
  <c r="U218" i="29"/>
  <c r="AA211" i="29" s="1"/>
  <c r="AA208" i="29"/>
  <c r="AA209" i="29" s="1"/>
  <c r="N206" i="29" s="1"/>
  <c r="AD315" i="29"/>
  <c r="AL306" i="29" s="1"/>
  <c r="AD313" i="29"/>
  <c r="P303" i="29" s="1"/>
  <c r="AL309" i="29"/>
  <c r="AL167" i="29"/>
  <c r="AD75" i="29"/>
  <c r="AL66" i="29" s="1"/>
  <c r="AD73" i="29"/>
  <c r="P63" i="29" s="1"/>
  <c r="AL69" i="29"/>
  <c r="S139" i="29"/>
  <c r="AA130" i="29" s="1"/>
  <c r="S137" i="29"/>
  <c r="N127" i="29" s="1"/>
  <c r="AA133" i="29"/>
  <c r="U90" i="29"/>
  <c r="AA83" i="29" s="1"/>
  <c r="AA80" i="29"/>
  <c r="AA81" i="29" s="1"/>
  <c r="N78" i="29" s="1"/>
  <c r="AA70" i="29"/>
  <c r="U59" i="29"/>
  <c r="U57" i="29"/>
  <c r="AD187" i="29"/>
  <c r="AL178" i="29" s="1"/>
  <c r="AD185" i="29"/>
  <c r="P175" i="29" s="1"/>
  <c r="AL181" i="29"/>
  <c r="AA85" i="29"/>
  <c r="S91" i="29"/>
  <c r="AA82" i="29" s="1"/>
  <c r="S89" i="29"/>
  <c r="N79" i="29" s="1"/>
  <c r="U42" i="29"/>
  <c r="AA35" i="29" s="1"/>
  <c r="AA32" i="29"/>
  <c r="AA33" i="29" s="1"/>
  <c r="N30" i="29" s="1"/>
  <c r="S27" i="29"/>
  <c r="S25" i="29"/>
  <c r="N15" i="29" s="1"/>
  <c r="AA21" i="29"/>
  <c r="AA240" i="29"/>
  <c r="AA241" i="29" s="1"/>
  <c r="N238" i="29" s="1"/>
  <c r="AD235" i="29"/>
  <c r="AJ203" i="29"/>
  <c r="AJ201" i="29"/>
  <c r="S153" i="29"/>
  <c r="N143" i="29" s="1"/>
  <c r="S107" i="29"/>
  <c r="AA98" i="29" s="1"/>
  <c r="AF90" i="29"/>
  <c r="AL83" i="29" s="1"/>
  <c r="AL80" i="29"/>
  <c r="AL81" i="29" s="1"/>
  <c r="P78" i="29" s="1"/>
  <c r="S215" i="29"/>
  <c r="AA215" i="29" s="1"/>
  <c r="AD149" i="29"/>
  <c r="AD150" i="29"/>
  <c r="AD146" i="29"/>
  <c r="AD145" i="29"/>
  <c r="AD144" i="29"/>
  <c r="AL147" i="29"/>
  <c r="W27" i="29"/>
  <c r="U138" i="29"/>
  <c r="AA131" i="29" s="1"/>
  <c r="AA128" i="29"/>
  <c r="AA129" i="29" s="1"/>
  <c r="N126" i="29" s="1"/>
  <c r="AF154" i="28"/>
  <c r="AL147" i="28" s="1"/>
  <c r="AL144" i="28"/>
  <c r="AL145" i="28" s="1"/>
  <c r="P142" i="28" s="1"/>
  <c r="AF106" i="28"/>
  <c r="AL96" i="28"/>
  <c r="AL97" i="28" s="1"/>
  <c r="P94" i="28" s="1"/>
  <c r="AL117" i="28"/>
  <c r="AD123" i="28"/>
  <c r="AL114" i="28" s="1"/>
  <c r="AD121" i="28"/>
  <c r="AH89" i="28"/>
  <c r="AH91" i="28"/>
  <c r="AD395" i="28"/>
  <c r="AL386" i="28" s="1"/>
  <c r="AL389" i="28"/>
  <c r="AJ43" i="28"/>
  <c r="AA87" i="28"/>
  <c r="Y473" i="28"/>
  <c r="W506" i="28"/>
  <c r="AA499" i="28" s="1"/>
  <c r="AA496" i="28"/>
  <c r="AA497" i="28" s="1"/>
  <c r="N494" i="28" s="1"/>
  <c r="S427" i="28"/>
  <c r="AA418" i="28" s="1"/>
  <c r="S425" i="28"/>
  <c r="N415" i="28" s="1"/>
  <c r="AA421" i="28"/>
  <c r="S483" i="28"/>
  <c r="AA486" i="28" s="1"/>
  <c r="W441" i="28"/>
  <c r="AL437" i="28"/>
  <c r="Y457" i="28"/>
  <c r="AD459" i="28"/>
  <c r="AD457" i="28"/>
  <c r="P447" i="28" s="1"/>
  <c r="AL453" i="28"/>
  <c r="AF441" i="28"/>
  <c r="AH379" i="28"/>
  <c r="AH377" i="28"/>
  <c r="S363" i="28"/>
  <c r="AA354" i="28" s="1"/>
  <c r="S361" i="28"/>
  <c r="N351" i="28" s="1"/>
  <c r="AA357" i="28"/>
  <c r="AL423" i="28"/>
  <c r="AJ409" i="28"/>
  <c r="AA389" i="28"/>
  <c r="W361" i="28"/>
  <c r="AF346" i="28"/>
  <c r="AL339" i="28" s="1"/>
  <c r="AL336" i="28"/>
  <c r="AL337" i="28" s="1"/>
  <c r="P334" i="28" s="1"/>
  <c r="AD339" i="28"/>
  <c r="AL342" i="28" s="1"/>
  <c r="S323" i="28"/>
  <c r="AA326" i="28" s="1"/>
  <c r="Y347" i="28"/>
  <c r="AL304" i="28"/>
  <c r="S251" i="28"/>
  <c r="AA242" i="28" s="1"/>
  <c r="S249" i="28"/>
  <c r="N239" i="28" s="1"/>
  <c r="AA245" i="28"/>
  <c r="AL483" i="28"/>
  <c r="U378" i="28"/>
  <c r="AA371" i="28" s="1"/>
  <c r="AA368" i="28"/>
  <c r="AA369" i="28" s="1"/>
  <c r="N366" i="28" s="1"/>
  <c r="U379" i="28"/>
  <c r="AF363" i="28"/>
  <c r="AF361" i="28"/>
  <c r="AJ331" i="28"/>
  <c r="AJ329" i="28"/>
  <c r="U314" i="28"/>
  <c r="AA307" i="28" s="1"/>
  <c r="AA304" i="28"/>
  <c r="AA305" i="28" s="1"/>
  <c r="N302" i="28" s="1"/>
  <c r="AL311" i="28"/>
  <c r="U282" i="28"/>
  <c r="AA275" i="28" s="1"/>
  <c r="AA272" i="28"/>
  <c r="AA273" i="28" s="1"/>
  <c r="N270" i="28" s="1"/>
  <c r="S259" i="28"/>
  <c r="AA262" i="28" s="1"/>
  <c r="AD427" i="28"/>
  <c r="AH329" i="28"/>
  <c r="AF266" i="28"/>
  <c r="AL259" i="28" s="1"/>
  <c r="AL256" i="28"/>
  <c r="AL257" i="28" s="1"/>
  <c r="P254" i="28" s="1"/>
  <c r="AA229" i="28"/>
  <c r="S235" i="28"/>
  <c r="S233" i="28"/>
  <c r="U217" i="28"/>
  <c r="S195" i="28"/>
  <c r="AA198" i="28" s="1"/>
  <c r="U187" i="28"/>
  <c r="U185" i="28"/>
  <c r="W249" i="28"/>
  <c r="S147" i="28"/>
  <c r="AA150" i="28" s="1"/>
  <c r="AJ138" i="28"/>
  <c r="AL131" i="28" s="1"/>
  <c r="AL128" i="28"/>
  <c r="AL129" i="28" s="1"/>
  <c r="P126" i="28" s="1"/>
  <c r="AH122" i="28"/>
  <c r="AL115" i="28" s="1"/>
  <c r="AL112" i="28"/>
  <c r="AL113" i="28" s="1"/>
  <c r="P110" i="28" s="1"/>
  <c r="S83" i="28"/>
  <c r="AA86" i="28" s="1"/>
  <c r="AJ74" i="28"/>
  <c r="AL67" i="28" s="1"/>
  <c r="AL64" i="28"/>
  <c r="AL65" i="28" s="1"/>
  <c r="P62" i="28" s="1"/>
  <c r="AH58" i="28"/>
  <c r="AL48" i="28"/>
  <c r="AL49" i="28" s="1"/>
  <c r="P46" i="28" s="1"/>
  <c r="AD355" i="28"/>
  <c r="AL358" i="28" s="1"/>
  <c r="AD361" i="28"/>
  <c r="AL357" i="28"/>
  <c r="S307" i="28"/>
  <c r="Y267" i="28"/>
  <c r="AD227" i="28"/>
  <c r="AF153" i="28"/>
  <c r="AD150" i="28"/>
  <c r="AD146" i="28"/>
  <c r="AD145" i="28"/>
  <c r="AD147" i="28" s="1"/>
  <c r="AL150" i="28" s="1"/>
  <c r="AD144" i="28"/>
  <c r="AD149" i="28"/>
  <c r="AD151" i="28" s="1"/>
  <c r="AL151" i="28" s="1"/>
  <c r="Y89" i="28"/>
  <c r="AA64" i="28"/>
  <c r="AA65" i="28" s="1"/>
  <c r="N62" i="28" s="1"/>
  <c r="U74" i="28"/>
  <c r="AA67" i="28" s="1"/>
  <c r="AA55" i="28"/>
  <c r="C10" i="28" s="1"/>
  <c r="S281" i="28"/>
  <c r="N271" i="28" s="1"/>
  <c r="AJ57" i="28"/>
  <c r="U235" i="28"/>
  <c r="S179" i="28"/>
  <c r="AA182" i="28" s="1"/>
  <c r="W155" i="28"/>
  <c r="W153" i="28"/>
  <c r="U154" i="28"/>
  <c r="AA147" i="28" s="1"/>
  <c r="AA144" i="28"/>
  <c r="AA145" i="28" s="1"/>
  <c r="N142" i="28" s="1"/>
  <c r="AJ105" i="28"/>
  <c r="AD38" i="28"/>
  <c r="AD34" i="28"/>
  <c r="AD33" i="28"/>
  <c r="AD32" i="28"/>
  <c r="AD37" i="28"/>
  <c r="AD39" i="28" s="1"/>
  <c r="AL39" i="28" s="1"/>
  <c r="S27" i="28"/>
  <c r="AA18" i="28" s="1"/>
  <c r="S25" i="28"/>
  <c r="N15" i="28" s="1"/>
  <c r="AA21" i="28"/>
  <c r="AJ121" i="28"/>
  <c r="AJ185" i="28"/>
  <c r="U90" i="28"/>
  <c r="AA83" i="28" s="1"/>
  <c r="AA80" i="28"/>
  <c r="AA81" i="28" s="1"/>
  <c r="N78" i="28" s="1"/>
  <c r="AL305" i="28"/>
  <c r="P302" i="28" s="1"/>
  <c r="AF217" i="28"/>
  <c r="AL214" i="28"/>
  <c r="AL181" i="28"/>
  <c r="AD185" i="28"/>
  <c r="P175" i="28" s="1"/>
  <c r="AD187" i="28"/>
  <c r="AL178" i="28" s="1"/>
  <c r="S163" i="28"/>
  <c r="AA166" i="28" s="1"/>
  <c r="AD166" i="28"/>
  <c r="AD162" i="28"/>
  <c r="AD161" i="28"/>
  <c r="AD160" i="28"/>
  <c r="AD165" i="28"/>
  <c r="AD167" i="28" s="1"/>
  <c r="AL167" i="28" s="1"/>
  <c r="AH155" i="28"/>
  <c r="Y27" i="28"/>
  <c r="U139" i="28"/>
  <c r="W27" i="28"/>
  <c r="N495" i="28"/>
  <c r="AL469" i="28"/>
  <c r="AD473" i="28"/>
  <c r="AD475" i="28"/>
  <c r="S459" i="28"/>
  <c r="AA450" i="28" s="1"/>
  <c r="S457" i="28"/>
  <c r="AA453" i="28"/>
  <c r="AA466" i="28"/>
  <c r="AL403" i="28"/>
  <c r="AA448" i="28"/>
  <c r="AA449" i="28" s="1"/>
  <c r="N446" i="28" s="1"/>
  <c r="U458" i="28"/>
  <c r="AA451" i="28" s="1"/>
  <c r="AL405" i="28"/>
  <c r="AD411" i="28"/>
  <c r="AL402" i="28" s="1"/>
  <c r="AD409" i="28"/>
  <c r="P399" i="28" s="1"/>
  <c r="P415" i="28"/>
  <c r="S347" i="28"/>
  <c r="AD299" i="28"/>
  <c r="AL290" i="28" s="1"/>
  <c r="AD297" i="28"/>
  <c r="AL293" i="28"/>
  <c r="AD251" i="28"/>
  <c r="AL242" i="28" s="1"/>
  <c r="AD249" i="28"/>
  <c r="P239" i="28" s="1"/>
  <c r="AL245" i="28"/>
  <c r="AA69" i="28"/>
  <c r="AF218" i="28"/>
  <c r="AL208" i="28"/>
  <c r="AL209" i="28" s="1"/>
  <c r="P206" i="28" s="1"/>
  <c r="AD203" i="28"/>
  <c r="AL194" i="28" s="1"/>
  <c r="AD201" i="28"/>
  <c r="P191" i="28" s="1"/>
  <c r="AL197" i="28"/>
  <c r="AL134" i="28"/>
  <c r="AJ155" i="28"/>
  <c r="AJ153" i="28"/>
  <c r="AL307" i="28"/>
  <c r="AD219" i="28"/>
  <c r="AL210" i="28" s="1"/>
  <c r="AD217" i="28"/>
  <c r="AL213" i="28"/>
  <c r="AF139" i="28"/>
  <c r="AF474" i="28"/>
  <c r="AL464" i="28"/>
  <c r="AL465" i="28" s="1"/>
  <c r="P462" i="28" s="1"/>
  <c r="AL471" i="28"/>
  <c r="AL501" i="28"/>
  <c r="AD507" i="28"/>
  <c r="AL498" i="28" s="1"/>
  <c r="AD505" i="28"/>
  <c r="P495" i="28" s="1"/>
  <c r="AA423" i="28"/>
  <c r="AL455" i="28"/>
  <c r="AJ427" i="28"/>
  <c r="AH315" i="28"/>
  <c r="AH313" i="28"/>
  <c r="AA416" i="28"/>
  <c r="AA417" i="28" s="1"/>
  <c r="N414" i="28" s="1"/>
  <c r="AH347" i="28"/>
  <c r="AH345" i="28"/>
  <c r="AL341" i="28"/>
  <c r="AD347" i="28"/>
  <c r="AD345" i="28"/>
  <c r="P335" i="28" s="1"/>
  <c r="AA325" i="28"/>
  <c r="S331" i="28"/>
  <c r="AA322" i="28" s="1"/>
  <c r="S329" i="28"/>
  <c r="N319" i="28" s="1"/>
  <c r="W298" i="28"/>
  <c r="AA291" i="28" s="1"/>
  <c r="AA288" i="28"/>
  <c r="AA289" i="28" s="1"/>
  <c r="N286" i="28" s="1"/>
  <c r="U265" i="28"/>
  <c r="AA374" i="28"/>
  <c r="AL375" i="28"/>
  <c r="AJ363" i="28"/>
  <c r="AJ361" i="28"/>
  <c r="AL309" i="28"/>
  <c r="AF297" i="28"/>
  <c r="S267" i="28"/>
  <c r="S265" i="28"/>
  <c r="AA261" i="28"/>
  <c r="AH393" i="28"/>
  <c r="S379" i="28"/>
  <c r="AA370" i="28" s="1"/>
  <c r="S377" i="28"/>
  <c r="AA373" i="28"/>
  <c r="U346" i="28"/>
  <c r="AA339" i="28" s="1"/>
  <c r="AA336" i="28"/>
  <c r="AA337" i="28" s="1"/>
  <c r="N334" i="28" s="1"/>
  <c r="U411" i="28"/>
  <c r="AA405" i="28"/>
  <c r="S411" i="28"/>
  <c r="AA402" i="28" s="1"/>
  <c r="S409" i="28"/>
  <c r="N399" i="28" s="1"/>
  <c r="AD262" i="28"/>
  <c r="AD258" i="28"/>
  <c r="AD257" i="28"/>
  <c r="AD259" i="28" s="1"/>
  <c r="AL262" i="28" s="1"/>
  <c r="AD256" i="28"/>
  <c r="AD261" i="28"/>
  <c r="AD263" i="28" s="1"/>
  <c r="AL263" i="28" s="1"/>
  <c r="S203" i="28"/>
  <c r="AA194" i="28" s="1"/>
  <c r="S201" i="28"/>
  <c r="N191" i="28" s="1"/>
  <c r="AA197" i="28"/>
  <c r="AA134" i="28"/>
  <c r="U121" i="28"/>
  <c r="U123" i="28"/>
  <c r="S299" i="28"/>
  <c r="AA290" i="28" s="1"/>
  <c r="S297" i="28"/>
  <c r="N287" i="28" s="1"/>
  <c r="AA293" i="28"/>
  <c r="AF282" i="28"/>
  <c r="AL275" i="28" s="1"/>
  <c r="AL272" i="28"/>
  <c r="AL273" i="28" s="1"/>
  <c r="P270" i="28" s="1"/>
  <c r="AH281" i="28"/>
  <c r="AJ267" i="28"/>
  <c r="AJ265" i="28"/>
  <c r="S211" i="28"/>
  <c r="AA214" i="28" s="1"/>
  <c r="U170" i="28"/>
  <c r="AA163" i="28" s="1"/>
  <c r="AA160" i="28"/>
  <c r="AA161" i="28" s="1"/>
  <c r="N158" i="28" s="1"/>
  <c r="S155" i="28"/>
  <c r="AA146" i="28" s="1"/>
  <c r="S153" i="28"/>
  <c r="N143" i="28" s="1"/>
  <c r="AA149" i="28"/>
  <c r="S89" i="28"/>
  <c r="N79" i="28" s="1"/>
  <c r="AA85" i="28"/>
  <c r="W58" i="28"/>
  <c r="AA51" i="28" s="1"/>
  <c r="AA48" i="28"/>
  <c r="AA49" i="28" s="1"/>
  <c r="N46" i="28" s="1"/>
  <c r="AL485" i="28"/>
  <c r="AA227" i="28"/>
  <c r="AH217" i="28"/>
  <c r="AL359" i="28"/>
  <c r="AL325" i="28"/>
  <c r="AA311" i="28"/>
  <c r="AA243" i="28"/>
  <c r="U218" i="28"/>
  <c r="AA211" i="28" s="1"/>
  <c r="AA208" i="28"/>
  <c r="AA209" i="28" s="1"/>
  <c r="N206" i="28" s="1"/>
  <c r="AD102" i="28"/>
  <c r="AD98" i="28"/>
  <c r="AD97" i="28"/>
  <c r="AD99" i="28" s="1"/>
  <c r="AL102" i="28" s="1"/>
  <c r="AD96" i="28"/>
  <c r="AD101" i="28"/>
  <c r="AD103" i="28" s="1"/>
  <c r="AL103" i="28" s="1"/>
  <c r="AD73" i="28"/>
  <c r="P63" i="28" s="1"/>
  <c r="AL69" i="28"/>
  <c r="S283" i="28"/>
  <c r="AA274" i="28" s="1"/>
  <c r="AA181" i="28"/>
  <c r="S187" i="28"/>
  <c r="S185" i="28"/>
  <c r="N175" i="28" s="1"/>
  <c r="AA224" i="28"/>
  <c r="AA225" i="28" s="1"/>
  <c r="N222" i="28" s="1"/>
  <c r="AF90" i="28"/>
  <c r="AL80" i="28"/>
  <c r="AL81" i="28" s="1"/>
  <c r="P78" i="28" s="1"/>
  <c r="AL53" i="28"/>
  <c r="AD59" i="28"/>
  <c r="AL50" i="28" s="1"/>
  <c r="AD57" i="28"/>
  <c r="P47" i="28" s="1"/>
  <c r="AD137" i="28"/>
  <c r="P127" i="28" s="1"/>
  <c r="AD67" i="28"/>
  <c r="AL70" i="28" s="1"/>
  <c r="AD387" i="28"/>
  <c r="AL390" i="28" s="1"/>
  <c r="AL224" i="28"/>
  <c r="AL225" i="28" s="1"/>
  <c r="P222" i="28" s="1"/>
  <c r="U26" i="28"/>
  <c r="AA19" i="28" s="1"/>
  <c r="AA16" i="28"/>
  <c r="AA17" i="28" s="1"/>
  <c r="N14" i="28" s="1"/>
  <c r="AA112" i="28"/>
  <c r="AA113" i="28" s="1"/>
  <c r="N110" i="28" s="1"/>
  <c r="AJ27" i="28"/>
  <c r="W139" i="28"/>
  <c r="AL23" i="28"/>
  <c r="AL294" i="28"/>
  <c r="W75" i="28"/>
  <c r="W507" i="28"/>
  <c r="AA498" i="28" s="1"/>
  <c r="W505" i="28"/>
  <c r="AH441" i="28"/>
  <c r="AH443" i="28"/>
  <c r="N463" i="28"/>
  <c r="AF459" i="28"/>
  <c r="AA438" i="28"/>
  <c r="S441" i="28"/>
  <c r="S443" i="28"/>
  <c r="AA434" i="28" s="1"/>
  <c r="AL454" i="28"/>
  <c r="AF410" i="28"/>
  <c r="AL400" i="28"/>
  <c r="AL401" i="28" s="1"/>
  <c r="P398" i="28" s="1"/>
  <c r="W377" i="28"/>
  <c r="W379" i="28"/>
  <c r="AJ395" i="28"/>
  <c r="AJ393" i="28"/>
  <c r="AA407" i="28"/>
  <c r="W186" i="28"/>
  <c r="AA179" i="28" s="1"/>
  <c r="AA176" i="28"/>
  <c r="AA177" i="28" s="1"/>
  <c r="N174" i="28" s="1"/>
  <c r="Y219" i="28"/>
  <c r="Y217" i="28"/>
  <c r="AL99" i="28"/>
  <c r="U233" i="28"/>
  <c r="AF170" i="28"/>
  <c r="AL163" i="28" s="1"/>
  <c r="AL160" i="28"/>
  <c r="AL161" i="28" s="1"/>
  <c r="P158" i="28" s="1"/>
  <c r="AA37" i="28"/>
  <c r="S43" i="28"/>
  <c r="AA34" i="28" s="1"/>
  <c r="S41" i="28"/>
  <c r="N31" i="28" s="1"/>
  <c r="AF491" i="28"/>
  <c r="AF489" i="28"/>
  <c r="AL467" i="28"/>
  <c r="U474" i="28"/>
  <c r="AA467" i="28" s="1"/>
  <c r="AA464" i="28"/>
  <c r="AA502" i="28"/>
  <c r="AH489" i="28"/>
  <c r="AF442" i="28"/>
  <c r="AL432" i="28"/>
  <c r="AL433" i="28" s="1"/>
  <c r="P430" i="28" s="1"/>
  <c r="AA485" i="28"/>
  <c r="S491" i="28"/>
  <c r="AA482" i="28" s="1"/>
  <c r="S489" i="28"/>
  <c r="N479" i="28" s="1"/>
  <c r="AL438" i="28"/>
  <c r="AA503" i="28"/>
  <c r="AH473" i="28"/>
  <c r="AH475" i="28"/>
  <c r="AA465" i="28"/>
  <c r="N462" i="28" s="1"/>
  <c r="U441" i="28"/>
  <c r="AJ491" i="28"/>
  <c r="AJ489" i="28"/>
  <c r="S487" i="28"/>
  <c r="AA487" i="28" s="1"/>
  <c r="AL435" i="28"/>
  <c r="AD439" i="28"/>
  <c r="AL439" i="28" s="1"/>
  <c r="U442" i="28"/>
  <c r="AA435" i="28" s="1"/>
  <c r="AA432" i="28"/>
  <c r="AA433" i="28" s="1"/>
  <c r="N430" i="28" s="1"/>
  <c r="AH426" i="28"/>
  <c r="AL419" i="28" s="1"/>
  <c r="AL416" i="28"/>
  <c r="AL417" i="28" s="1"/>
  <c r="P414" i="28" s="1"/>
  <c r="U410" i="28"/>
  <c r="AA403" i="28" s="1"/>
  <c r="AA400" i="28"/>
  <c r="AA401" i="28" s="1"/>
  <c r="N398" i="28" s="1"/>
  <c r="AL480" i="28"/>
  <c r="AL481" i="28" s="1"/>
  <c r="P478" i="28" s="1"/>
  <c r="S387" i="28"/>
  <c r="AA390" i="28" s="1"/>
  <c r="AF395" i="28"/>
  <c r="AF393" i="28"/>
  <c r="AF394" i="28"/>
  <c r="AL387" i="28" s="1"/>
  <c r="AL384" i="28"/>
  <c r="AL385" i="28" s="1"/>
  <c r="P382" i="28" s="1"/>
  <c r="AA375" i="28"/>
  <c r="AL373" i="28"/>
  <c r="AD379" i="28"/>
  <c r="AL370" i="28" s="1"/>
  <c r="AD377" i="28"/>
  <c r="P367" i="28" s="1"/>
  <c r="AL352" i="28"/>
  <c r="AL353" i="28" s="1"/>
  <c r="P350" i="28" s="1"/>
  <c r="AF362" i="28"/>
  <c r="AL355" i="28" s="1"/>
  <c r="AF331" i="28"/>
  <c r="AF329" i="28"/>
  <c r="AD307" i="28"/>
  <c r="AL310" i="28" s="1"/>
  <c r="AF298" i="28"/>
  <c r="AL291" i="28" s="1"/>
  <c r="AL288" i="28"/>
  <c r="AL289" i="28" s="1"/>
  <c r="P286" i="28" s="1"/>
  <c r="S345" i="28"/>
  <c r="S139" i="28"/>
  <c r="S137" i="28"/>
  <c r="N127" i="28" s="1"/>
  <c r="AA133" i="28"/>
  <c r="S67" i="28"/>
  <c r="AA70" i="28" s="1"/>
  <c r="AL320" i="28"/>
  <c r="AL321" i="28" s="1"/>
  <c r="P318" i="28" s="1"/>
  <c r="AJ281" i="28"/>
  <c r="W265" i="28"/>
  <c r="W267" i="28"/>
  <c r="U266" i="28"/>
  <c r="AA259" i="28" s="1"/>
  <c r="AA256" i="28"/>
  <c r="AA257" i="28" s="1"/>
  <c r="N254" i="28" s="1"/>
  <c r="S219" i="28"/>
  <c r="AA210" i="28" s="1"/>
  <c r="S217" i="28"/>
  <c r="N207" i="28" s="1"/>
  <c r="AA213" i="28"/>
  <c r="AJ202" i="28"/>
  <c r="AL195" i="28" s="1"/>
  <c r="AL192" i="28"/>
  <c r="AL193" i="28" s="1"/>
  <c r="P190" i="28" s="1"/>
  <c r="AH186" i="28"/>
  <c r="AL179" i="28" s="1"/>
  <c r="AL176" i="28"/>
  <c r="AL177" i="28" s="1"/>
  <c r="P174" i="28" s="1"/>
  <c r="Y171" i="28"/>
  <c r="Y169" i="28"/>
  <c r="AL83" i="28"/>
  <c r="AD487" i="28"/>
  <c r="AL487" i="28" s="1"/>
  <c r="AD278" i="28"/>
  <c r="AD274" i="28"/>
  <c r="AD273" i="28"/>
  <c r="AD275" i="28" s="1"/>
  <c r="AL278" i="28" s="1"/>
  <c r="AD272" i="28"/>
  <c r="AD277" i="28"/>
  <c r="AD279" i="28" s="1"/>
  <c r="AL279" i="28" s="1"/>
  <c r="AL211" i="28"/>
  <c r="AD327" i="28"/>
  <c r="AL327" i="28" s="1"/>
  <c r="AA240" i="28"/>
  <c r="AA241" i="28" s="1"/>
  <c r="N238" i="28" s="1"/>
  <c r="AL231" i="28"/>
  <c r="AA192" i="28"/>
  <c r="AA193" i="28" s="1"/>
  <c r="N190" i="28" s="1"/>
  <c r="U202" i="28"/>
  <c r="AA195" i="28" s="1"/>
  <c r="S115" i="28"/>
  <c r="AA118" i="28" s="1"/>
  <c r="AF42" i="28"/>
  <c r="AL35" i="28" s="1"/>
  <c r="AL32" i="28"/>
  <c r="AL33" i="28" s="1"/>
  <c r="P30" i="28" s="1"/>
  <c r="AA117" i="28"/>
  <c r="S123" i="28"/>
  <c r="AA101" i="28"/>
  <c r="S107" i="28"/>
  <c r="AA98" i="28" s="1"/>
  <c r="S105" i="28"/>
  <c r="N95" i="28" s="1"/>
  <c r="AD86" i="28"/>
  <c r="AD82" i="28"/>
  <c r="AD81" i="28"/>
  <c r="AD83" i="28" s="1"/>
  <c r="AL86" i="28" s="1"/>
  <c r="AD80" i="28"/>
  <c r="AD85" i="28"/>
  <c r="AD87" i="28" s="1"/>
  <c r="AL87" i="28" s="1"/>
  <c r="S51" i="28"/>
  <c r="AF26" i="28"/>
  <c r="AL19" i="28" s="1"/>
  <c r="AL16" i="28"/>
  <c r="AL17" i="28" s="1"/>
  <c r="P14" i="28" s="1"/>
  <c r="AA165" i="28"/>
  <c r="S171" i="28"/>
  <c r="AA162" i="28" s="1"/>
  <c r="S169" i="28"/>
  <c r="N159" i="28" s="1"/>
  <c r="AD139" i="28"/>
  <c r="AL130" i="28" s="1"/>
  <c r="AL51" i="28"/>
  <c r="AD391" i="28"/>
  <c r="AL391" i="28" s="1"/>
  <c r="W345" i="28"/>
  <c r="AL215" i="28"/>
  <c r="AL21" i="28"/>
  <c r="AD27" i="28"/>
  <c r="AL18" i="28" s="1"/>
  <c r="AD25" i="28"/>
  <c r="P15" i="28" s="1"/>
  <c r="AA182" i="27"/>
  <c r="S187" i="27"/>
  <c r="AA178" i="27" s="1"/>
  <c r="S185" i="27"/>
  <c r="N175" i="27" s="1"/>
  <c r="AA406" i="27"/>
  <c r="S411" i="27"/>
  <c r="AA402" i="27" s="1"/>
  <c r="S409" i="27"/>
  <c r="N399" i="27" s="1"/>
  <c r="AA119" i="27"/>
  <c r="S123" i="27"/>
  <c r="AA501" i="27"/>
  <c r="S507" i="27"/>
  <c r="S505" i="27"/>
  <c r="N495" i="27" s="1"/>
  <c r="AL470" i="27"/>
  <c r="U507" i="27"/>
  <c r="AA448" i="27"/>
  <c r="AA449" i="27" s="1"/>
  <c r="N446" i="27" s="1"/>
  <c r="U458" i="27"/>
  <c r="AA451" i="27" s="1"/>
  <c r="U394" i="27"/>
  <c r="AA387" i="27" s="1"/>
  <c r="AA384" i="27"/>
  <c r="AA385" i="27" s="1"/>
  <c r="N382" i="27" s="1"/>
  <c r="AD342" i="27"/>
  <c r="AD338" i="27"/>
  <c r="AD337" i="27"/>
  <c r="AD339" i="27" s="1"/>
  <c r="AL342" i="27" s="1"/>
  <c r="AD336" i="27"/>
  <c r="AD341" i="27"/>
  <c r="AD343" i="27" s="1"/>
  <c r="AL343" i="27" s="1"/>
  <c r="AD235" i="27"/>
  <c r="AD233" i="27"/>
  <c r="AL229" i="27"/>
  <c r="AF75" i="27"/>
  <c r="AF73" i="27"/>
  <c r="AF233" i="27"/>
  <c r="S155" i="27"/>
  <c r="S153" i="27"/>
  <c r="N143" i="27" s="1"/>
  <c r="AA149" i="27"/>
  <c r="U234" i="27"/>
  <c r="AA227" i="27" s="1"/>
  <c r="AA224" i="27"/>
  <c r="AA225" i="27" s="1"/>
  <c r="N222" i="27" s="1"/>
  <c r="AL181" i="27"/>
  <c r="AD185" i="27"/>
  <c r="AD187" i="27"/>
  <c r="AL178" i="27" s="1"/>
  <c r="AL99" i="27"/>
  <c r="AJ185" i="27"/>
  <c r="AJ171" i="27"/>
  <c r="AJ169" i="27"/>
  <c r="U25" i="27"/>
  <c r="AH475" i="27"/>
  <c r="AH473" i="27"/>
  <c r="AF473" i="27"/>
  <c r="AF427" i="27"/>
  <c r="AF425" i="27"/>
  <c r="S455" i="27"/>
  <c r="AA455" i="27" s="1"/>
  <c r="AD453" i="27"/>
  <c r="AD455" i="27" s="1"/>
  <c r="AL455" i="27" s="1"/>
  <c r="AD450" i="27"/>
  <c r="AD449" i="27"/>
  <c r="AD451" i="27" s="1"/>
  <c r="AL454" i="27" s="1"/>
  <c r="AD454" i="27"/>
  <c r="AD448" i="27"/>
  <c r="U443" i="27"/>
  <c r="U410" i="27"/>
  <c r="AA403" i="27" s="1"/>
  <c r="AA400" i="27"/>
  <c r="AA401" i="27" s="1"/>
  <c r="N398" i="27" s="1"/>
  <c r="AA471" i="27"/>
  <c r="Y409" i="27"/>
  <c r="AF393" i="27"/>
  <c r="U361" i="27"/>
  <c r="AL439" i="27"/>
  <c r="AL400" i="27"/>
  <c r="AL401" i="27" s="1"/>
  <c r="P398" i="27" s="1"/>
  <c r="AF410" i="27"/>
  <c r="U379" i="27"/>
  <c r="U377" i="27"/>
  <c r="N367" i="27" s="1"/>
  <c r="U346" i="27"/>
  <c r="AA339" i="27" s="1"/>
  <c r="AA336" i="27"/>
  <c r="AA337" i="27" s="1"/>
  <c r="N334" i="27" s="1"/>
  <c r="AF330" i="27"/>
  <c r="AL323" i="27" s="1"/>
  <c r="AL320" i="27"/>
  <c r="AL321" i="27" s="1"/>
  <c r="P318" i="27" s="1"/>
  <c r="S299" i="27"/>
  <c r="AA290" i="27" s="1"/>
  <c r="AA262" i="27"/>
  <c r="S203" i="27"/>
  <c r="AA194" i="27" s="1"/>
  <c r="S201" i="27"/>
  <c r="AA197" i="27"/>
  <c r="S131" i="27"/>
  <c r="AA134" i="27" s="1"/>
  <c r="AJ249" i="27"/>
  <c r="AH235" i="27"/>
  <c r="AH233" i="27"/>
  <c r="S219" i="27"/>
  <c r="AA210" i="27" s="1"/>
  <c r="S217" i="27"/>
  <c r="N207" i="27" s="1"/>
  <c r="AA213" i="27"/>
  <c r="U170" i="27"/>
  <c r="AA163" i="27" s="1"/>
  <c r="AA160" i="27"/>
  <c r="AA161" i="27" s="1"/>
  <c r="N158" i="27" s="1"/>
  <c r="W395" i="27"/>
  <c r="U315" i="27"/>
  <c r="U313" i="27"/>
  <c r="AA165" i="27"/>
  <c r="S171" i="27"/>
  <c r="S169" i="27"/>
  <c r="AD139" i="27"/>
  <c r="AL130" i="27" s="1"/>
  <c r="AD137" i="27"/>
  <c r="P127" i="27" s="1"/>
  <c r="AL133" i="27"/>
  <c r="Y91" i="27"/>
  <c r="Y89" i="27"/>
  <c r="AF171" i="27"/>
  <c r="AA374" i="27"/>
  <c r="AH329" i="27"/>
  <c r="AL215" i="27"/>
  <c r="Y155" i="27"/>
  <c r="AL150" i="27"/>
  <c r="AA128" i="27"/>
  <c r="AA129" i="27" s="1"/>
  <c r="N126" i="27" s="1"/>
  <c r="U123" i="27"/>
  <c r="U265" i="27"/>
  <c r="AA208" i="27"/>
  <c r="AA209" i="27" s="1"/>
  <c r="N206" i="27" s="1"/>
  <c r="AA101" i="27"/>
  <c r="S107" i="27"/>
  <c r="S105" i="27"/>
  <c r="N95" i="27" s="1"/>
  <c r="S103" i="27"/>
  <c r="AA103" i="27" s="1"/>
  <c r="AA51" i="27"/>
  <c r="AA16" i="27"/>
  <c r="AA17" i="27" s="1"/>
  <c r="N14" i="27" s="1"/>
  <c r="AL128" i="27"/>
  <c r="AL129" i="27" s="1"/>
  <c r="P126" i="27" s="1"/>
  <c r="AA39" i="27"/>
  <c r="C10" i="27" s="1"/>
  <c r="S443" i="27"/>
  <c r="AA434" i="27" s="1"/>
  <c r="S441" i="27"/>
  <c r="N431" i="27" s="1"/>
  <c r="AA437" i="27"/>
  <c r="AH507" i="27"/>
  <c r="AF394" i="27"/>
  <c r="AL387" i="27" s="1"/>
  <c r="AL384" i="27"/>
  <c r="AL385" i="27" s="1"/>
  <c r="P382" i="27" s="1"/>
  <c r="S315" i="27"/>
  <c r="AA306" i="27" s="1"/>
  <c r="S313" i="27"/>
  <c r="N303" i="27" s="1"/>
  <c r="AA309" i="27"/>
  <c r="AD267" i="27"/>
  <c r="AL258" i="27" s="1"/>
  <c r="AL261" i="27"/>
  <c r="AD265" i="27"/>
  <c r="P255" i="27" s="1"/>
  <c r="Y107" i="27"/>
  <c r="Y105" i="27"/>
  <c r="AF25" i="27"/>
  <c r="AF27" i="27"/>
  <c r="S25" i="27"/>
  <c r="AA21" i="27"/>
  <c r="AF90" i="27"/>
  <c r="AL83" i="27" s="1"/>
  <c r="AL80" i="27"/>
  <c r="AL81" i="27" s="1"/>
  <c r="P78" i="27" s="1"/>
  <c r="U506" i="27"/>
  <c r="AA499" i="27" s="1"/>
  <c r="AA496" i="27"/>
  <c r="AA497" i="27" s="1"/>
  <c r="N494" i="27" s="1"/>
  <c r="S427" i="27"/>
  <c r="AA418" i="27" s="1"/>
  <c r="S425" i="27"/>
  <c r="N415" i="27" s="1"/>
  <c r="AA421" i="27"/>
  <c r="S451" i="27"/>
  <c r="AA503" i="27"/>
  <c r="U474" i="27"/>
  <c r="AA467" i="27" s="1"/>
  <c r="AA464" i="27"/>
  <c r="AA465" i="27" s="1"/>
  <c r="N462" i="27" s="1"/>
  <c r="S387" i="27"/>
  <c r="AA390" i="27" s="1"/>
  <c r="AD390" i="27"/>
  <c r="AD386" i="27"/>
  <c r="AD385" i="27"/>
  <c r="AD384" i="27"/>
  <c r="AD389" i="27"/>
  <c r="AD391" i="27" s="1"/>
  <c r="AL391" i="27" s="1"/>
  <c r="U329" i="27"/>
  <c r="S323" i="27"/>
  <c r="AA326" i="27" s="1"/>
  <c r="AA352" i="27"/>
  <c r="AA353" i="27" s="1"/>
  <c r="N350" i="27" s="1"/>
  <c r="Y331" i="27"/>
  <c r="Y329" i="27"/>
  <c r="AA355" i="27"/>
  <c r="AA245" i="27"/>
  <c r="S251" i="27"/>
  <c r="AA242" i="27" s="1"/>
  <c r="S249" i="27"/>
  <c r="N239" i="27" s="1"/>
  <c r="AA230" i="27"/>
  <c r="Y489" i="27"/>
  <c r="Y491" i="27"/>
  <c r="S467" i="27"/>
  <c r="AA470" i="27" s="1"/>
  <c r="AD501" i="27"/>
  <c r="AD502" i="27"/>
  <c r="AD498" i="27"/>
  <c r="AD497" i="27"/>
  <c r="AD499" i="27" s="1"/>
  <c r="AL502" i="27" s="1"/>
  <c r="AD496" i="27"/>
  <c r="S483" i="27"/>
  <c r="AA486" i="27" s="1"/>
  <c r="AF490" i="27"/>
  <c r="AL480" i="27"/>
  <c r="AL481" i="27" s="1"/>
  <c r="P478" i="27" s="1"/>
  <c r="AL464" i="27"/>
  <c r="AL465" i="27" s="1"/>
  <c r="P462" i="27" s="1"/>
  <c r="AL471" i="27"/>
  <c r="AJ425" i="27"/>
  <c r="AH489" i="27"/>
  <c r="AA423" i="27"/>
  <c r="AA416" i="27"/>
  <c r="AA417" i="27" s="1"/>
  <c r="N414" i="27" s="1"/>
  <c r="AA389" i="27"/>
  <c r="AL416" i="27"/>
  <c r="AL417" i="27" s="1"/>
  <c r="P414" i="27" s="1"/>
  <c r="AL437" i="27"/>
  <c r="AD427" i="27"/>
  <c r="AL418" i="27" s="1"/>
  <c r="AD425" i="27"/>
  <c r="P415" i="27" s="1"/>
  <c r="AL421" i="27"/>
  <c r="AF411" i="27"/>
  <c r="AF409" i="27"/>
  <c r="Y395" i="27"/>
  <c r="Y393" i="27"/>
  <c r="W377" i="27"/>
  <c r="AJ363" i="27"/>
  <c r="S331" i="27"/>
  <c r="S329" i="27"/>
  <c r="AA325" i="27"/>
  <c r="Y379" i="27"/>
  <c r="AA370" i="27" s="1"/>
  <c r="AL357" i="27"/>
  <c r="AD363" i="27"/>
  <c r="AD361" i="27"/>
  <c r="P351" i="27" s="1"/>
  <c r="AF329" i="27"/>
  <c r="AD326" i="27"/>
  <c r="AD322" i="27"/>
  <c r="AD321" i="27"/>
  <c r="AD320" i="27"/>
  <c r="AD325" i="27"/>
  <c r="AD327" i="27" s="1"/>
  <c r="AL327" i="27" s="1"/>
  <c r="AF298" i="27"/>
  <c r="AL291" i="27" s="1"/>
  <c r="AL288" i="27"/>
  <c r="AL289" i="27" s="1"/>
  <c r="P286" i="27" s="1"/>
  <c r="S363" i="27"/>
  <c r="S361" i="27"/>
  <c r="N351" i="27" s="1"/>
  <c r="AA357" i="27"/>
  <c r="AD315" i="27"/>
  <c r="AL306" i="27" s="1"/>
  <c r="AD313" i="27"/>
  <c r="P303" i="27" s="1"/>
  <c r="AL309" i="27"/>
  <c r="AD406" i="27"/>
  <c r="AD402" i="27"/>
  <c r="AD401" i="27"/>
  <c r="AD400" i="27"/>
  <c r="AD405" i="27"/>
  <c r="AD407" i="27" s="1"/>
  <c r="AL407" i="27" s="1"/>
  <c r="AF347" i="27"/>
  <c r="AF441" i="27"/>
  <c r="AA358" i="27"/>
  <c r="U282" i="27"/>
  <c r="AA275" i="27" s="1"/>
  <c r="AA272" i="27"/>
  <c r="AA273" i="27" s="1"/>
  <c r="N270" i="27" s="1"/>
  <c r="S283" i="27"/>
  <c r="S281" i="27"/>
  <c r="N271" i="27" s="1"/>
  <c r="AA277" i="27"/>
  <c r="S267" i="27"/>
  <c r="AA258" i="27" s="1"/>
  <c r="AA261" i="27"/>
  <c r="S265" i="27"/>
  <c r="AH155" i="27"/>
  <c r="AH153" i="27"/>
  <c r="S139" i="27"/>
  <c r="AA130" i="27" s="1"/>
  <c r="S137" i="27"/>
  <c r="N127" i="27" s="1"/>
  <c r="AA133" i="27"/>
  <c r="S67" i="27"/>
  <c r="AA70" i="27" s="1"/>
  <c r="U59" i="27"/>
  <c r="U57" i="27"/>
  <c r="AD278" i="27"/>
  <c r="AD274" i="27"/>
  <c r="AD273" i="27"/>
  <c r="AD272" i="27"/>
  <c r="AD277" i="27"/>
  <c r="AD279" i="27" s="1"/>
  <c r="AL279" i="27" s="1"/>
  <c r="AF251" i="27"/>
  <c r="AF249" i="27"/>
  <c r="AJ219" i="27"/>
  <c r="AJ217" i="27"/>
  <c r="AH186" i="27"/>
  <c r="AL176" i="27"/>
  <c r="AL177" i="27" s="1"/>
  <c r="P174" i="27" s="1"/>
  <c r="AH122" i="27"/>
  <c r="AL115" i="27" s="1"/>
  <c r="AL112" i="27"/>
  <c r="AL113" i="27" s="1"/>
  <c r="P110" i="27" s="1"/>
  <c r="U106" i="27"/>
  <c r="AA99" i="27" s="1"/>
  <c r="AA96" i="27"/>
  <c r="AA97" i="27" s="1"/>
  <c r="N94" i="27" s="1"/>
  <c r="S83" i="27"/>
  <c r="AA86" i="27" s="1"/>
  <c r="AH58" i="27"/>
  <c r="AL51" i="27" s="1"/>
  <c r="AL48" i="27"/>
  <c r="AL49" i="27" s="1"/>
  <c r="P46" i="27" s="1"/>
  <c r="U457" i="27"/>
  <c r="AF250" i="27"/>
  <c r="AL243" i="27" s="1"/>
  <c r="AL240" i="27"/>
  <c r="AL241" i="27" s="1"/>
  <c r="P238" i="27" s="1"/>
  <c r="AH249" i="27"/>
  <c r="Y235" i="27"/>
  <c r="S235" i="27"/>
  <c r="AA226" i="27" s="1"/>
  <c r="W201" i="27"/>
  <c r="AD115" i="27"/>
  <c r="AL118" i="27" s="1"/>
  <c r="AJ89" i="27"/>
  <c r="AJ91" i="27"/>
  <c r="AD53" i="27"/>
  <c r="AD54" i="27"/>
  <c r="AD48" i="27"/>
  <c r="AD50" i="27"/>
  <c r="AD49" i="27"/>
  <c r="AH43" i="27"/>
  <c r="AH41" i="27"/>
  <c r="AA53" i="27"/>
  <c r="S57" i="27"/>
  <c r="N47" i="27" s="1"/>
  <c r="S59" i="27"/>
  <c r="AA50" i="27" s="1"/>
  <c r="S35" i="27"/>
  <c r="AA38" i="27" s="1"/>
  <c r="AJ26" i="27"/>
  <c r="AL19" i="27" s="1"/>
  <c r="AL16" i="27"/>
  <c r="AL17" i="27" s="1"/>
  <c r="P14" i="27" s="1"/>
  <c r="AA118" i="27"/>
  <c r="AL259" i="27"/>
  <c r="AD246" i="27"/>
  <c r="AD242" i="27"/>
  <c r="AD241" i="27"/>
  <c r="AD240" i="27"/>
  <c r="AD245" i="27"/>
  <c r="AD247" i="27" s="1"/>
  <c r="AL247" i="27" s="1"/>
  <c r="AL208" i="27"/>
  <c r="AL209" i="27" s="1"/>
  <c r="P206" i="27" s="1"/>
  <c r="AA192" i="27"/>
  <c r="AA193" i="27" s="1"/>
  <c r="N190" i="27" s="1"/>
  <c r="AL70" i="27"/>
  <c r="AH169" i="27"/>
  <c r="AF89" i="27"/>
  <c r="AD19" i="27"/>
  <c r="AL22" i="27" s="1"/>
  <c r="W283" i="27"/>
  <c r="U154" i="27"/>
  <c r="AA147" i="27" s="1"/>
  <c r="AA144" i="27"/>
  <c r="AA145" i="27" s="1"/>
  <c r="N142" i="27" s="1"/>
  <c r="S121" i="27"/>
  <c r="N111" i="27" s="1"/>
  <c r="AD73" i="27"/>
  <c r="P63" i="27" s="1"/>
  <c r="AL21" i="27"/>
  <c r="AA54" i="27"/>
  <c r="AL39" i="27"/>
  <c r="U75" i="27"/>
  <c r="W43" i="27"/>
  <c r="U490" i="27"/>
  <c r="AA483" i="27" s="1"/>
  <c r="AA480" i="27"/>
  <c r="AA481" i="27" s="1"/>
  <c r="N478" i="27" s="1"/>
  <c r="AF506" i="27"/>
  <c r="AL499" i="27" s="1"/>
  <c r="AL496" i="27"/>
  <c r="AL497" i="27" s="1"/>
  <c r="P494" i="27" s="1"/>
  <c r="AH443" i="27"/>
  <c r="AH441" i="27"/>
  <c r="AD294" i="27"/>
  <c r="AD293" i="27"/>
  <c r="AD288" i="27"/>
  <c r="AD289" i="27"/>
  <c r="AD290" i="27"/>
  <c r="AJ347" i="27"/>
  <c r="AJ345" i="27"/>
  <c r="W266" i="27"/>
  <c r="AA259" i="27" s="1"/>
  <c r="AA256" i="27"/>
  <c r="AA257" i="27" s="1"/>
  <c r="N254" i="27" s="1"/>
  <c r="AF282" i="27"/>
  <c r="AL275" i="27" s="1"/>
  <c r="AL272" i="27"/>
  <c r="AL273" i="27" s="1"/>
  <c r="P270" i="27" s="1"/>
  <c r="AJ107" i="27"/>
  <c r="AJ105" i="27"/>
  <c r="AD203" i="27"/>
  <c r="AL194" i="27" s="1"/>
  <c r="AD155" i="27"/>
  <c r="AL146" i="27" s="1"/>
  <c r="AD153" i="27"/>
  <c r="P143" i="27" s="1"/>
  <c r="AL149" i="27"/>
  <c r="AD166" i="27"/>
  <c r="AD162" i="27"/>
  <c r="AD161" i="27"/>
  <c r="AD163" i="27" s="1"/>
  <c r="AL166" i="27" s="1"/>
  <c r="AD160" i="27"/>
  <c r="AD165" i="27"/>
  <c r="AD167" i="27" s="1"/>
  <c r="AL167" i="27" s="1"/>
  <c r="AL32" i="27"/>
  <c r="AL33" i="27" s="1"/>
  <c r="P30" i="27" s="1"/>
  <c r="S475" i="27"/>
  <c r="AA466" i="27" s="1"/>
  <c r="S473" i="27"/>
  <c r="N463" i="27" s="1"/>
  <c r="AA469" i="27"/>
  <c r="AL483" i="27"/>
  <c r="AA485" i="27"/>
  <c r="AJ491" i="27"/>
  <c r="AJ489" i="27"/>
  <c r="AD475" i="27"/>
  <c r="AL466" i="27" s="1"/>
  <c r="AD473" i="27"/>
  <c r="P463" i="27" s="1"/>
  <c r="AL469" i="27"/>
  <c r="AL435" i="27"/>
  <c r="AA438" i="27"/>
  <c r="U442" i="27"/>
  <c r="AA435" i="27" s="1"/>
  <c r="AA432" i="27"/>
  <c r="AA433" i="27" s="1"/>
  <c r="N430" i="27" s="1"/>
  <c r="AA310" i="27"/>
  <c r="AD486" i="27"/>
  <c r="AD482" i="27"/>
  <c r="AD481" i="27"/>
  <c r="AD480" i="27"/>
  <c r="AD485" i="27"/>
  <c r="AD487" i="27" s="1"/>
  <c r="AL487" i="27" s="1"/>
  <c r="AD435" i="27"/>
  <c r="AL438" i="27" s="1"/>
  <c r="AL422" i="27"/>
  <c r="AJ395" i="27"/>
  <c r="AJ393" i="27"/>
  <c r="Y378" i="27"/>
  <c r="AA371" i="27" s="1"/>
  <c r="AA368" i="27"/>
  <c r="AA369" i="27" s="1"/>
  <c r="N366" i="27" s="1"/>
  <c r="AJ362" i="27"/>
  <c r="AL355" i="27" s="1"/>
  <c r="AL352" i="27"/>
  <c r="AL353" i="27" s="1"/>
  <c r="P350" i="27" s="1"/>
  <c r="AL432" i="27"/>
  <c r="AL433" i="27" s="1"/>
  <c r="P430" i="27" s="1"/>
  <c r="AD379" i="27"/>
  <c r="AL370" i="27" s="1"/>
  <c r="AD377" i="27"/>
  <c r="P367" i="27" s="1"/>
  <c r="AL373" i="27"/>
  <c r="AL403" i="27"/>
  <c r="AF346" i="27"/>
  <c r="AL339" i="27" s="1"/>
  <c r="AL336" i="27"/>
  <c r="AL337" i="27" s="1"/>
  <c r="P334" i="27" s="1"/>
  <c r="W329" i="27"/>
  <c r="W331" i="27"/>
  <c r="U330" i="27"/>
  <c r="AA323" i="27" s="1"/>
  <c r="AA320" i="27"/>
  <c r="AA321" i="27" s="1"/>
  <c r="N318" i="27" s="1"/>
  <c r="S297" i="27"/>
  <c r="N287" i="27" s="1"/>
  <c r="AA278" i="27"/>
  <c r="AA231" i="27"/>
  <c r="S75" i="27"/>
  <c r="AA66" i="27" s="1"/>
  <c r="AA69" i="27"/>
  <c r="AA304" i="27"/>
  <c r="AA305" i="27" s="1"/>
  <c r="N302" i="27" s="1"/>
  <c r="U314" i="27"/>
  <c r="AA307" i="27" s="1"/>
  <c r="AF234" i="27"/>
  <c r="AL227" i="27" s="1"/>
  <c r="AL224" i="27"/>
  <c r="AL225" i="27" s="1"/>
  <c r="P222" i="27" s="1"/>
  <c r="U203" i="27"/>
  <c r="U201" i="27"/>
  <c r="Y169" i="27"/>
  <c r="Y171" i="27"/>
  <c r="W122" i="27"/>
  <c r="AA115" i="27" s="1"/>
  <c r="AA112" i="27"/>
  <c r="AA113" i="27" s="1"/>
  <c r="N110" i="27" s="1"/>
  <c r="S91" i="27"/>
  <c r="S89" i="27"/>
  <c r="AA85" i="27"/>
  <c r="U363" i="27"/>
  <c r="AL117" i="27"/>
  <c r="AA341" i="27"/>
  <c r="S345" i="27"/>
  <c r="N335" i="27" s="1"/>
  <c r="S343" i="27"/>
  <c r="AA343" i="27" s="1"/>
  <c r="AL179" i="27"/>
  <c r="AF170" i="27"/>
  <c r="AL163" i="27" s="1"/>
  <c r="AL160" i="27"/>
  <c r="AL161" i="27" s="1"/>
  <c r="P158" i="27" s="1"/>
  <c r="AF106" i="27"/>
  <c r="AL96" i="27"/>
  <c r="AL97" i="27" s="1"/>
  <c r="P94" i="27" s="1"/>
  <c r="W91" i="27"/>
  <c r="W89" i="27"/>
  <c r="U90" i="27"/>
  <c r="AA83" i="27" s="1"/>
  <c r="AA80" i="27"/>
  <c r="AA81" i="27" s="1"/>
  <c r="N78" i="27" s="1"/>
  <c r="AA22" i="27"/>
  <c r="AA55" i="27"/>
  <c r="S43" i="27"/>
  <c r="AA34" i="27" s="1"/>
  <c r="S41" i="27"/>
  <c r="N31" i="27" s="1"/>
  <c r="AA37" i="27"/>
  <c r="AD219" i="27"/>
  <c r="AL210" i="27" s="1"/>
  <c r="AD217" i="27"/>
  <c r="P207" i="27" s="1"/>
  <c r="AL213" i="27"/>
  <c r="AA199" i="27"/>
  <c r="AD201" i="27"/>
  <c r="P191" i="27" s="1"/>
  <c r="AL144" i="27"/>
  <c r="AL145" i="27" s="1"/>
  <c r="P142" i="27" s="1"/>
  <c r="AL151" i="27"/>
  <c r="AD102" i="27"/>
  <c r="AD98" i="27"/>
  <c r="AD97" i="27"/>
  <c r="AD99" i="27" s="1"/>
  <c r="AL102" i="27" s="1"/>
  <c r="AD96" i="27"/>
  <c r="AD101" i="27"/>
  <c r="AD103" i="27" s="1"/>
  <c r="AL103" i="27" s="1"/>
  <c r="AD75" i="27"/>
  <c r="AL66" i="27" s="1"/>
  <c r="AD86" i="27"/>
  <c r="AD82" i="27"/>
  <c r="AD81" i="27"/>
  <c r="AD83" i="27" s="1"/>
  <c r="AL86" i="27" s="1"/>
  <c r="AD80" i="27"/>
  <c r="AD85" i="27"/>
  <c r="AD87" i="27" s="1"/>
  <c r="AL87" i="27" s="1"/>
  <c r="Y233" i="27"/>
  <c r="N223" i="27" s="1"/>
  <c r="AD43" i="27"/>
  <c r="AD41" i="27"/>
  <c r="P31" i="27" s="1"/>
  <c r="AL37" i="27"/>
  <c r="AA48" i="27"/>
  <c r="AA49" i="27" s="1"/>
  <c r="N46" i="27" s="1"/>
  <c r="AH41" i="36"/>
  <c r="Y41" i="36"/>
  <c r="W43" i="36"/>
  <c r="U43" i="36"/>
  <c r="AF41" i="36"/>
  <c r="AH43" i="36"/>
  <c r="W41" i="36"/>
  <c r="AJ43" i="36"/>
  <c r="Y43" i="36"/>
  <c r="AA39" i="36"/>
  <c r="U41" i="36"/>
  <c r="AF42" i="36"/>
  <c r="AL35" i="36" s="1"/>
  <c r="AL32" i="36"/>
  <c r="AL33" i="36" s="1"/>
  <c r="P30" i="36" s="1"/>
  <c r="U42" i="36"/>
  <c r="AA35" i="36" s="1"/>
  <c r="AA32" i="36"/>
  <c r="AA33" i="36" s="1"/>
  <c r="N30" i="36" s="1"/>
  <c r="S35" i="36"/>
  <c r="AA38" i="36" s="1"/>
  <c r="AD37" i="36"/>
  <c r="AD38" i="36"/>
  <c r="AD34" i="36"/>
  <c r="AD33" i="36"/>
  <c r="AD32" i="36"/>
  <c r="AA37" i="36"/>
  <c r="AD25" i="27" l="1"/>
  <c r="P15" i="27" s="1"/>
  <c r="AD27" i="27"/>
  <c r="AL18" i="27" s="1"/>
  <c r="AL452" i="38"/>
  <c r="P448" i="38" s="1"/>
  <c r="P449" i="38"/>
  <c r="AL213" i="38"/>
  <c r="AL82" i="38"/>
  <c r="AL196" i="38"/>
  <c r="P192" i="38" s="1"/>
  <c r="P193" i="38"/>
  <c r="P401" i="38"/>
  <c r="AL404" i="38"/>
  <c r="P400" i="38" s="1"/>
  <c r="AA36" i="38"/>
  <c r="N32" i="38" s="1"/>
  <c r="N33" i="38"/>
  <c r="C8" i="38"/>
  <c r="N79" i="38"/>
  <c r="AD267" i="38"/>
  <c r="AL258" i="38" s="1"/>
  <c r="N239" i="38"/>
  <c r="P353" i="38"/>
  <c r="AL356" i="38"/>
  <c r="P352" i="38" s="1"/>
  <c r="AL501" i="38"/>
  <c r="AD507" i="38"/>
  <c r="AL498" i="38" s="1"/>
  <c r="AD505" i="38"/>
  <c r="P495" i="38" s="1"/>
  <c r="AD503" i="38"/>
  <c r="AL503" i="38" s="1"/>
  <c r="AD59" i="38"/>
  <c r="AL50" i="38" s="1"/>
  <c r="AD57" i="38"/>
  <c r="P47" i="38" s="1"/>
  <c r="AL53" i="38"/>
  <c r="F8" i="38" s="1"/>
  <c r="I8" i="38" s="1"/>
  <c r="P273" i="38"/>
  <c r="AL276" i="38"/>
  <c r="P272" i="38" s="1"/>
  <c r="P159" i="38"/>
  <c r="S169" i="38"/>
  <c r="N159" i="38" s="1"/>
  <c r="N209" i="38"/>
  <c r="AA212" i="38"/>
  <c r="N208" i="38" s="1"/>
  <c r="P337" i="38"/>
  <c r="AL340" i="38"/>
  <c r="P336" i="38" s="1"/>
  <c r="S361" i="38"/>
  <c r="N351" i="38" s="1"/>
  <c r="AD427" i="38"/>
  <c r="AL418" i="38" s="1"/>
  <c r="AA370" i="38"/>
  <c r="S75" i="38"/>
  <c r="AA66" i="38" s="1"/>
  <c r="P111" i="38"/>
  <c r="S283" i="38"/>
  <c r="AA274" i="38" s="1"/>
  <c r="AA228" i="38"/>
  <c r="N224" i="38" s="1"/>
  <c r="N225" i="38"/>
  <c r="AD215" i="38"/>
  <c r="AL215" i="38" s="1"/>
  <c r="F10" i="38" s="1"/>
  <c r="I10" i="38" s="1"/>
  <c r="AA148" i="38"/>
  <c r="N144" i="38" s="1"/>
  <c r="N145" i="38"/>
  <c r="N321" i="38"/>
  <c r="AA324" i="38"/>
  <c r="N320" i="38" s="1"/>
  <c r="AL325" i="38"/>
  <c r="AD329" i="38"/>
  <c r="P319" i="38" s="1"/>
  <c r="N481" i="38"/>
  <c r="AA484" i="38"/>
  <c r="N480" i="38" s="1"/>
  <c r="AL36" i="38"/>
  <c r="P32" i="38" s="1"/>
  <c r="P33" i="38"/>
  <c r="N433" i="38"/>
  <c r="AA436" i="38"/>
  <c r="N432" i="38" s="1"/>
  <c r="N49" i="38"/>
  <c r="AA52" i="38"/>
  <c r="N48" i="38" s="1"/>
  <c r="AA84" i="38"/>
  <c r="N80" i="38" s="1"/>
  <c r="N81" i="38"/>
  <c r="AA116" i="38"/>
  <c r="N112" i="38" s="1"/>
  <c r="N113" i="38"/>
  <c r="AA260" i="38"/>
  <c r="N256" i="38" s="1"/>
  <c r="N257" i="38"/>
  <c r="N337" i="38"/>
  <c r="AA340" i="38"/>
  <c r="N336" i="38" s="1"/>
  <c r="N175" i="38"/>
  <c r="AA244" i="38"/>
  <c r="N240" i="38" s="1"/>
  <c r="N241" i="38"/>
  <c r="AD105" i="38"/>
  <c r="P95" i="38" s="1"/>
  <c r="P145" i="38"/>
  <c r="AL148" i="38"/>
  <c r="P144" i="38" s="1"/>
  <c r="S171" i="38"/>
  <c r="AA162" i="38" s="1"/>
  <c r="N303" i="38"/>
  <c r="S363" i="38"/>
  <c r="AA354" i="38" s="1"/>
  <c r="S457" i="38"/>
  <c r="N447" i="38" s="1"/>
  <c r="N415" i="38"/>
  <c r="AD473" i="38"/>
  <c r="P463" i="38" s="1"/>
  <c r="AL116" i="38"/>
  <c r="P112" i="38" s="1"/>
  <c r="P113" i="38"/>
  <c r="AD323" i="38"/>
  <c r="AL326" i="38" s="1"/>
  <c r="N385" i="38"/>
  <c r="AA388" i="38"/>
  <c r="N384" i="38" s="1"/>
  <c r="N497" i="38"/>
  <c r="AA500" i="38"/>
  <c r="N496" i="38" s="1"/>
  <c r="AL18" i="38"/>
  <c r="N129" i="38"/>
  <c r="AA132" i="38"/>
  <c r="N128" i="38" s="1"/>
  <c r="AA20" i="38"/>
  <c r="N16" i="38" s="1"/>
  <c r="N17" i="38"/>
  <c r="AD249" i="38"/>
  <c r="P239" i="38" s="1"/>
  <c r="AL245" i="38"/>
  <c r="AA178" i="38"/>
  <c r="AD377" i="38"/>
  <c r="P367" i="38" s="1"/>
  <c r="AL373" i="38"/>
  <c r="N287" i="38"/>
  <c r="AD107" i="38"/>
  <c r="AL98" i="38" s="1"/>
  <c r="AD315" i="38"/>
  <c r="AL306" i="38" s="1"/>
  <c r="AL309" i="38"/>
  <c r="F4" i="38"/>
  <c r="I4" i="38" s="1"/>
  <c r="N95" i="38"/>
  <c r="C9" i="38"/>
  <c r="AD297" i="38"/>
  <c r="P287" i="38" s="1"/>
  <c r="S409" i="38"/>
  <c r="N399" i="38" s="1"/>
  <c r="AA306" i="38"/>
  <c r="AD443" i="38"/>
  <c r="AL434" i="38" s="1"/>
  <c r="AD441" i="38"/>
  <c r="P431" i="38" s="1"/>
  <c r="AL437" i="38"/>
  <c r="S459" i="38"/>
  <c r="AA450" i="38" s="1"/>
  <c r="AA420" i="38"/>
  <c r="N416" i="38" s="1"/>
  <c r="N417" i="38"/>
  <c r="AD475" i="38"/>
  <c r="AL466" i="38" s="1"/>
  <c r="AD187" i="38"/>
  <c r="AL178" i="38" s="1"/>
  <c r="AD185" i="38"/>
  <c r="P175" i="38" s="1"/>
  <c r="AL181" i="38"/>
  <c r="P65" i="38"/>
  <c r="AL68" i="38"/>
  <c r="P64" i="38" s="1"/>
  <c r="P79" i="38"/>
  <c r="AA196" i="38"/>
  <c r="N192" i="38" s="1"/>
  <c r="N193" i="38"/>
  <c r="AD265" i="38"/>
  <c r="P255" i="38" s="1"/>
  <c r="AD243" i="38"/>
  <c r="AL246" i="38" s="1"/>
  <c r="F9" i="38" s="1"/>
  <c r="I9" i="38" s="1"/>
  <c r="AD371" i="38"/>
  <c r="AL374" i="38" s="1"/>
  <c r="AA290" i="38"/>
  <c r="AA468" i="38"/>
  <c r="N464" i="38" s="1"/>
  <c r="N465" i="38"/>
  <c r="AD307" i="38"/>
  <c r="AL310" i="38" s="1"/>
  <c r="AD395" i="38"/>
  <c r="AL386" i="38" s="1"/>
  <c r="AD393" i="38"/>
  <c r="P383" i="38" s="1"/>
  <c r="AL389" i="38"/>
  <c r="AL164" i="38"/>
  <c r="P160" i="38" s="1"/>
  <c r="P161" i="38"/>
  <c r="AA98" i="38"/>
  <c r="AD299" i="38"/>
  <c r="AL290" i="38" s="1"/>
  <c r="P225" i="38"/>
  <c r="AL228" i="38"/>
  <c r="P224" i="38" s="1"/>
  <c r="AD491" i="38"/>
  <c r="AL482" i="38" s="1"/>
  <c r="AD489" i="38"/>
  <c r="P479" i="38" s="1"/>
  <c r="AL485" i="38"/>
  <c r="S411" i="38"/>
  <c r="AA402" i="38" s="1"/>
  <c r="AD425" i="38"/>
  <c r="P415" i="38" s="1"/>
  <c r="N367" i="38"/>
  <c r="P129" i="38"/>
  <c r="AL132" i="38"/>
  <c r="P128" i="38" s="1"/>
  <c r="S73" i="38"/>
  <c r="N63" i="38" s="1"/>
  <c r="C5" i="38" s="1"/>
  <c r="S281" i="38"/>
  <c r="N271" i="38" s="1"/>
  <c r="AA84" i="37"/>
  <c r="N80" i="37" s="1"/>
  <c r="N81" i="37"/>
  <c r="AA452" i="37"/>
  <c r="N448" i="37" s="1"/>
  <c r="N449" i="37"/>
  <c r="AA388" i="37"/>
  <c r="N384" i="37" s="1"/>
  <c r="N385" i="37"/>
  <c r="AA436" i="37"/>
  <c r="N432" i="37" s="1"/>
  <c r="N433" i="37"/>
  <c r="P65" i="37"/>
  <c r="AL68" i="37"/>
  <c r="P64" i="37" s="1"/>
  <c r="P17" i="37"/>
  <c r="AL20" i="37"/>
  <c r="P16" i="37" s="1"/>
  <c r="AD299" i="37"/>
  <c r="AL290" i="37" s="1"/>
  <c r="AD297" i="37"/>
  <c r="P287" i="37" s="1"/>
  <c r="AL293" i="37"/>
  <c r="AA292" i="37"/>
  <c r="N288" i="37" s="1"/>
  <c r="N289" i="37"/>
  <c r="AL326" i="37"/>
  <c r="AD331" i="37"/>
  <c r="AL322" i="37" s="1"/>
  <c r="AD329" i="37"/>
  <c r="P319" i="37" s="1"/>
  <c r="AL373" i="37"/>
  <c r="AD491" i="37"/>
  <c r="AL482" i="37" s="1"/>
  <c r="AD489" i="37"/>
  <c r="P479" i="37" s="1"/>
  <c r="AL485" i="37"/>
  <c r="AD59" i="37"/>
  <c r="AL50" i="37" s="1"/>
  <c r="AD57" i="37"/>
  <c r="P47" i="37" s="1"/>
  <c r="AL53" i="37"/>
  <c r="P129" i="37"/>
  <c r="AL132" i="37"/>
  <c r="P128" i="37" s="1"/>
  <c r="S41" i="37"/>
  <c r="N31" i="37" s="1"/>
  <c r="N369" i="37"/>
  <c r="AA372" i="37"/>
  <c r="N368" i="37" s="1"/>
  <c r="AA418" i="37"/>
  <c r="P81" i="37"/>
  <c r="AL84" i="37"/>
  <c r="P80" i="37" s="1"/>
  <c r="N241" i="37"/>
  <c r="AA244" i="37"/>
  <c r="N240" i="37" s="1"/>
  <c r="S185" i="37"/>
  <c r="N175" i="37" s="1"/>
  <c r="AL164" i="37"/>
  <c r="P160" i="37" s="1"/>
  <c r="P161" i="37"/>
  <c r="AA114" i="37"/>
  <c r="AD251" i="37"/>
  <c r="AL242" i="37" s="1"/>
  <c r="AL245" i="37"/>
  <c r="AD249" i="37"/>
  <c r="P239" i="37" s="1"/>
  <c r="AA18" i="37"/>
  <c r="P257" i="37"/>
  <c r="AL260" i="37"/>
  <c r="P256" i="37" s="1"/>
  <c r="AD475" i="37"/>
  <c r="AL466" i="37" s="1"/>
  <c r="AD473" i="37"/>
  <c r="P463" i="37" s="1"/>
  <c r="AL469" i="37"/>
  <c r="AA228" i="37"/>
  <c r="N224" i="37" s="1"/>
  <c r="N225" i="37"/>
  <c r="AA100" i="37"/>
  <c r="N96" i="37" s="1"/>
  <c r="N97" i="37"/>
  <c r="N305" i="37"/>
  <c r="AA308" i="37"/>
  <c r="N304" i="37" s="1"/>
  <c r="AA212" i="37"/>
  <c r="N208" i="37" s="1"/>
  <c r="N209" i="37"/>
  <c r="N447" i="37"/>
  <c r="AA486" i="37"/>
  <c r="C9" i="37" s="1"/>
  <c r="S489" i="37"/>
  <c r="N479" i="37" s="1"/>
  <c r="S491" i="37"/>
  <c r="AA482" i="37" s="1"/>
  <c r="F4" i="37"/>
  <c r="P273" i="37"/>
  <c r="AL276" i="37"/>
  <c r="P272" i="37" s="1"/>
  <c r="AL453" i="37"/>
  <c r="P495" i="37"/>
  <c r="N49" i="37"/>
  <c r="AA52" i="37"/>
  <c r="N48" i="37" s="1"/>
  <c r="N129" i="37"/>
  <c r="AA132" i="37"/>
  <c r="N128" i="37" s="1"/>
  <c r="P193" i="37"/>
  <c r="AL196" i="37"/>
  <c r="P192" i="37" s="1"/>
  <c r="AL229" i="37"/>
  <c r="AD375" i="37"/>
  <c r="AL375" i="37" s="1"/>
  <c r="F10" i="37" s="1"/>
  <c r="I10" i="37" s="1"/>
  <c r="AD393" i="37"/>
  <c r="P383" i="37" s="1"/>
  <c r="AA404" i="37"/>
  <c r="N400" i="37" s="1"/>
  <c r="N401" i="37"/>
  <c r="S43" i="37"/>
  <c r="AA34" i="37" s="1"/>
  <c r="S169" i="37"/>
  <c r="N159" i="37" s="1"/>
  <c r="S187" i="37"/>
  <c r="AA178" i="37" s="1"/>
  <c r="P145" i="37"/>
  <c r="AL148" i="37"/>
  <c r="P144" i="37" s="1"/>
  <c r="S331" i="37"/>
  <c r="AA322" i="37" s="1"/>
  <c r="N271" i="37"/>
  <c r="AD409" i="37"/>
  <c r="P399" i="37" s="1"/>
  <c r="AD411" i="37"/>
  <c r="AL402" i="37" s="1"/>
  <c r="AL405" i="37"/>
  <c r="N335" i="37"/>
  <c r="AA498" i="37"/>
  <c r="AL420" i="37"/>
  <c r="P416" i="37" s="1"/>
  <c r="P417" i="37"/>
  <c r="AL181" i="37"/>
  <c r="AD507" i="37"/>
  <c r="AL498" i="37" s="1"/>
  <c r="AD227" i="37"/>
  <c r="AL230" i="37" s="1"/>
  <c r="AD371" i="37"/>
  <c r="AL374" i="37" s="1"/>
  <c r="AD395" i="37"/>
  <c r="AL386" i="37" s="1"/>
  <c r="S473" i="37"/>
  <c r="N463" i="37" s="1"/>
  <c r="S171" i="37"/>
  <c r="AA162" i="37" s="1"/>
  <c r="AL101" i="37"/>
  <c r="C4" i="37"/>
  <c r="AL37" i="37"/>
  <c r="F8" i="37" s="1"/>
  <c r="I8" i="37" s="1"/>
  <c r="S329" i="37"/>
  <c r="N319" i="37" s="1"/>
  <c r="C8" i="37"/>
  <c r="AA274" i="37"/>
  <c r="AA338" i="37"/>
  <c r="N193" i="37"/>
  <c r="AA196" i="37"/>
  <c r="N192" i="37" s="1"/>
  <c r="S89" i="37"/>
  <c r="N79" i="37" s="1"/>
  <c r="AA148" i="37"/>
  <c r="N144" i="37" s="1"/>
  <c r="N145" i="37"/>
  <c r="N223" i="37"/>
  <c r="AD443" i="37"/>
  <c r="AL434" i="37" s="1"/>
  <c r="AD441" i="37"/>
  <c r="P431" i="37" s="1"/>
  <c r="AL437" i="37"/>
  <c r="S393" i="37"/>
  <c r="N383" i="37" s="1"/>
  <c r="N431" i="37"/>
  <c r="AD179" i="37"/>
  <c r="AL182" i="37" s="1"/>
  <c r="N257" i="37"/>
  <c r="AA260" i="37"/>
  <c r="N256" i="37" s="1"/>
  <c r="AD451" i="37"/>
  <c r="AL454" i="37" s="1"/>
  <c r="AL356" i="37"/>
  <c r="P352" i="37" s="1"/>
  <c r="P353" i="37"/>
  <c r="AD123" i="37"/>
  <c r="AL114" i="37" s="1"/>
  <c r="AD121" i="37"/>
  <c r="P111" i="37" s="1"/>
  <c r="AL117" i="37"/>
  <c r="P209" i="37"/>
  <c r="AL212" i="37"/>
  <c r="P208" i="37" s="1"/>
  <c r="S297" i="37"/>
  <c r="N287" i="37" s="1"/>
  <c r="S475" i="37"/>
  <c r="AA466" i="37" s="1"/>
  <c r="N65" i="37"/>
  <c r="AA68" i="37"/>
  <c r="N64" i="37" s="1"/>
  <c r="AD137" i="37"/>
  <c r="P127" i="37" s="1"/>
  <c r="AD315" i="37"/>
  <c r="AL306" i="37" s="1"/>
  <c r="AD313" i="37"/>
  <c r="P303" i="37" s="1"/>
  <c r="AL309" i="37"/>
  <c r="AA356" i="37"/>
  <c r="N352" i="37" s="1"/>
  <c r="N353" i="37"/>
  <c r="S425" i="37"/>
  <c r="N415" i="37" s="1"/>
  <c r="S249" i="37"/>
  <c r="N239" i="37" s="1"/>
  <c r="AD99" i="37"/>
  <c r="AL102" i="37" s="1"/>
  <c r="AD35" i="37"/>
  <c r="AL38" i="37" s="1"/>
  <c r="F9" i="37" s="1"/>
  <c r="P159" i="37"/>
  <c r="N111" i="37"/>
  <c r="AD347" i="37"/>
  <c r="AL338" i="37" s="1"/>
  <c r="AD345" i="37"/>
  <c r="P335" i="37" s="1"/>
  <c r="AL341" i="37"/>
  <c r="N15" i="37"/>
  <c r="P255" i="37"/>
  <c r="N273" i="35"/>
  <c r="AA276" i="35"/>
  <c r="N272" i="35" s="1"/>
  <c r="N49" i="35"/>
  <c r="AA52" i="35"/>
  <c r="N48" i="35" s="1"/>
  <c r="N129" i="35"/>
  <c r="AA132" i="35"/>
  <c r="N128" i="35" s="1"/>
  <c r="N209" i="35"/>
  <c r="AA212" i="35"/>
  <c r="N208" i="35" s="1"/>
  <c r="AA356" i="35"/>
  <c r="N352" i="35" s="1"/>
  <c r="N353" i="35"/>
  <c r="AA436" i="35"/>
  <c r="N432" i="35" s="1"/>
  <c r="N433" i="35"/>
  <c r="AA20" i="35"/>
  <c r="N16" i="35" s="1"/>
  <c r="N17" i="35"/>
  <c r="AL245" i="35"/>
  <c r="AD393" i="35"/>
  <c r="P383" i="35" s="1"/>
  <c r="AA402" i="35"/>
  <c r="AA386" i="35"/>
  <c r="AA466" i="35"/>
  <c r="S201" i="35"/>
  <c r="N191" i="35" s="1"/>
  <c r="AL453" i="35"/>
  <c r="AL485" i="35"/>
  <c r="AD139" i="35"/>
  <c r="AL130" i="35" s="1"/>
  <c r="F4" i="35"/>
  <c r="AD107" i="35"/>
  <c r="AL98" i="35" s="1"/>
  <c r="AA114" i="35"/>
  <c r="AD259" i="35"/>
  <c r="AL262" i="35" s="1"/>
  <c r="N159" i="35"/>
  <c r="AA228" i="35"/>
  <c r="N224" i="35" s="1"/>
  <c r="N225" i="35"/>
  <c r="S377" i="35"/>
  <c r="N367" i="35" s="1"/>
  <c r="AD361" i="35"/>
  <c r="P351" i="35" s="1"/>
  <c r="AD441" i="35"/>
  <c r="P431" i="35" s="1"/>
  <c r="N287" i="35"/>
  <c r="S427" i="35"/>
  <c r="AA418" i="35" s="1"/>
  <c r="S491" i="35"/>
  <c r="AA482" i="35" s="1"/>
  <c r="AD163" i="35"/>
  <c r="AL166" i="35" s="1"/>
  <c r="AD411" i="35"/>
  <c r="AL402" i="35" s="1"/>
  <c r="AD409" i="35"/>
  <c r="P399" i="35" s="1"/>
  <c r="AL405" i="35"/>
  <c r="AD419" i="35"/>
  <c r="AL422" i="35" s="1"/>
  <c r="AD291" i="35"/>
  <c r="AL294" i="35" s="1"/>
  <c r="P337" i="35"/>
  <c r="AL340" i="35"/>
  <c r="P336" i="35" s="1"/>
  <c r="C4" i="35"/>
  <c r="AD121" i="35"/>
  <c r="P111" i="35" s="1"/>
  <c r="AL117" i="35"/>
  <c r="AD123" i="35"/>
  <c r="AL114" i="35" s="1"/>
  <c r="AD243" i="35"/>
  <c r="AL246" i="35" s="1"/>
  <c r="AD315" i="35"/>
  <c r="AL306" i="35" s="1"/>
  <c r="AD313" i="35"/>
  <c r="P303" i="35" s="1"/>
  <c r="AL309" i="35"/>
  <c r="AD395" i="35"/>
  <c r="AL386" i="35" s="1"/>
  <c r="AL373" i="35"/>
  <c r="S203" i="35"/>
  <c r="AA194" i="35" s="1"/>
  <c r="N177" i="35"/>
  <c r="AA180" i="35"/>
  <c r="N176" i="35" s="1"/>
  <c r="N337" i="35"/>
  <c r="AA340" i="35"/>
  <c r="N336" i="35" s="1"/>
  <c r="AD455" i="35"/>
  <c r="AL455" i="35" s="1"/>
  <c r="AD483" i="35"/>
  <c r="AL486" i="35" s="1"/>
  <c r="AD137" i="35"/>
  <c r="P127" i="35" s="1"/>
  <c r="N31" i="35"/>
  <c r="AL53" i="35"/>
  <c r="AD59" i="35"/>
  <c r="AL50" i="35" s="1"/>
  <c r="AD57" i="35"/>
  <c r="P47" i="35" s="1"/>
  <c r="N95" i="35"/>
  <c r="S313" i="35"/>
  <c r="N303" i="35" s="1"/>
  <c r="AD153" i="35"/>
  <c r="P143" i="35" s="1"/>
  <c r="AA162" i="35"/>
  <c r="AD443" i="35"/>
  <c r="AL434" i="35" s="1"/>
  <c r="AA290" i="35"/>
  <c r="N145" i="35"/>
  <c r="AA148" i="35"/>
  <c r="N144" i="35" s="1"/>
  <c r="P65" i="35"/>
  <c r="AL68" i="35"/>
  <c r="P64" i="35" s="1"/>
  <c r="AD171" i="35"/>
  <c r="AL162" i="35" s="1"/>
  <c r="AD169" i="35"/>
  <c r="P159" i="35" s="1"/>
  <c r="AL165" i="35"/>
  <c r="N321" i="35"/>
  <c r="AA324" i="35"/>
  <c r="N320" i="35" s="1"/>
  <c r="N257" i="35"/>
  <c r="AA260" i="35"/>
  <c r="N256" i="35" s="1"/>
  <c r="N63" i="35"/>
  <c r="AD89" i="35"/>
  <c r="P79" i="35" s="1"/>
  <c r="AA98" i="35"/>
  <c r="C8" i="35"/>
  <c r="N79" i="35"/>
  <c r="P225" i="35"/>
  <c r="AL228" i="35"/>
  <c r="P224" i="35" s="1"/>
  <c r="AL325" i="35"/>
  <c r="AD375" i="35"/>
  <c r="AL375" i="35" s="1"/>
  <c r="F10" i="35" s="1"/>
  <c r="I10" i="35" s="1"/>
  <c r="P31" i="35"/>
  <c r="AA452" i="35"/>
  <c r="N448" i="35" s="1"/>
  <c r="N449" i="35"/>
  <c r="AA36" i="35"/>
  <c r="N32" i="35" s="1"/>
  <c r="N33" i="35"/>
  <c r="S315" i="35"/>
  <c r="AA306" i="35" s="1"/>
  <c r="AD155" i="35"/>
  <c r="AL146" i="35" s="1"/>
  <c r="P15" i="35"/>
  <c r="AL197" i="35"/>
  <c r="S217" i="35"/>
  <c r="N207" i="35" s="1"/>
  <c r="P273" i="35"/>
  <c r="AL276" i="35"/>
  <c r="P272" i="35" s="1"/>
  <c r="AA244" i="35"/>
  <c r="N240" i="35" s="1"/>
  <c r="N241" i="35"/>
  <c r="AD427" i="35"/>
  <c r="AL418" i="35" s="1"/>
  <c r="AD425" i="35"/>
  <c r="P415" i="35" s="1"/>
  <c r="AL421" i="35"/>
  <c r="AD475" i="35"/>
  <c r="AL466" i="35" s="1"/>
  <c r="AD473" i="35"/>
  <c r="P463" i="35" s="1"/>
  <c r="AL469" i="35"/>
  <c r="N497" i="35"/>
  <c r="AA500" i="35"/>
  <c r="N496" i="35" s="1"/>
  <c r="P209" i="35"/>
  <c r="AL212" i="35"/>
  <c r="P208" i="35" s="1"/>
  <c r="AL181" i="35"/>
  <c r="F8" i="35" s="1"/>
  <c r="I8" i="35" s="1"/>
  <c r="AD185" i="35"/>
  <c r="P175" i="35" s="1"/>
  <c r="AD187" i="35"/>
  <c r="AL178" i="35" s="1"/>
  <c r="AD299" i="35"/>
  <c r="AL290" i="35" s="1"/>
  <c r="AD297" i="35"/>
  <c r="P287" i="35" s="1"/>
  <c r="AL293" i="35"/>
  <c r="N65" i="35"/>
  <c r="AA68" i="35"/>
  <c r="N64" i="35" s="1"/>
  <c r="AD91" i="35"/>
  <c r="AL82" i="35" s="1"/>
  <c r="AA82" i="35"/>
  <c r="AD323" i="35"/>
  <c r="AL326" i="35" s="1"/>
  <c r="AD371" i="35"/>
  <c r="AL374" i="35" s="1"/>
  <c r="N399" i="35"/>
  <c r="C5" i="35" s="1"/>
  <c r="N383" i="35"/>
  <c r="N463" i="35"/>
  <c r="AL34" i="35"/>
  <c r="AD451" i="35"/>
  <c r="AL454" i="35" s="1"/>
  <c r="P497" i="35"/>
  <c r="AL500" i="35"/>
  <c r="P496" i="35" s="1"/>
  <c r="C9" i="35"/>
  <c r="AD105" i="35"/>
  <c r="P95" i="35" s="1"/>
  <c r="AL261" i="35"/>
  <c r="AD265" i="35"/>
  <c r="P255" i="35" s="1"/>
  <c r="AD267" i="35"/>
  <c r="AL258" i="35" s="1"/>
  <c r="S379" i="35"/>
  <c r="AA370" i="35" s="1"/>
  <c r="AD363" i="35"/>
  <c r="AL354" i="35" s="1"/>
  <c r="S425" i="35"/>
  <c r="N415" i="35" s="1"/>
  <c r="S489" i="35"/>
  <c r="N479" i="35" s="1"/>
  <c r="AL18" i="35"/>
  <c r="AD195" i="35"/>
  <c r="AL198" i="35" s="1"/>
  <c r="F9" i="35" s="1"/>
  <c r="I9" i="35" s="1"/>
  <c r="F10" i="34"/>
  <c r="I10" i="34" s="1"/>
  <c r="P145" i="34"/>
  <c r="AL148" i="34"/>
  <c r="P144" i="34" s="1"/>
  <c r="P353" i="34"/>
  <c r="AL356" i="34"/>
  <c r="P352" i="34" s="1"/>
  <c r="AD41" i="34"/>
  <c r="P31" i="34" s="1"/>
  <c r="AD171" i="34"/>
  <c r="AL162" i="34" s="1"/>
  <c r="AD169" i="34"/>
  <c r="P159" i="34" s="1"/>
  <c r="AL165" i="34"/>
  <c r="AL308" i="34"/>
  <c r="P304" i="34" s="1"/>
  <c r="P305" i="34"/>
  <c r="AD91" i="34"/>
  <c r="AL82" i="34" s="1"/>
  <c r="AD89" i="34"/>
  <c r="P79" i="34" s="1"/>
  <c r="AL85" i="34"/>
  <c r="C9" i="34"/>
  <c r="AD347" i="34"/>
  <c r="AL338" i="34" s="1"/>
  <c r="AD379" i="34"/>
  <c r="AL370" i="34" s="1"/>
  <c r="P257" i="34"/>
  <c r="AL260" i="34"/>
  <c r="P256" i="34" s="1"/>
  <c r="AD409" i="34"/>
  <c r="P399" i="34" s="1"/>
  <c r="N255" i="34"/>
  <c r="AD489" i="34"/>
  <c r="P479" i="34" s="1"/>
  <c r="AD491" i="34"/>
  <c r="AL482" i="34" s="1"/>
  <c r="AL485" i="34"/>
  <c r="AA370" i="34"/>
  <c r="AD283" i="34"/>
  <c r="AL274" i="34" s="1"/>
  <c r="AD281" i="34"/>
  <c r="P271" i="34" s="1"/>
  <c r="AL277" i="34"/>
  <c r="AD425" i="34"/>
  <c r="P415" i="34" s="1"/>
  <c r="AD299" i="34"/>
  <c r="AL290" i="34" s="1"/>
  <c r="AD297" i="34"/>
  <c r="P287" i="34" s="1"/>
  <c r="AL293" i="34"/>
  <c r="C10" i="34"/>
  <c r="AD201" i="34"/>
  <c r="P191" i="34" s="1"/>
  <c r="AA276" i="34"/>
  <c r="N272" i="34" s="1"/>
  <c r="N273" i="34"/>
  <c r="AA194" i="34"/>
  <c r="AA466" i="34"/>
  <c r="AL20" i="34"/>
  <c r="P16" i="34" s="1"/>
  <c r="P17" i="34"/>
  <c r="N177" i="34"/>
  <c r="AA180" i="34"/>
  <c r="N176" i="34" s="1"/>
  <c r="P177" i="34"/>
  <c r="AL180" i="34"/>
  <c r="P176" i="34" s="1"/>
  <c r="N289" i="34"/>
  <c r="AA292" i="34"/>
  <c r="N288" i="34" s="1"/>
  <c r="AA450" i="34"/>
  <c r="N321" i="34"/>
  <c r="AA324" i="34"/>
  <c r="N320" i="34" s="1"/>
  <c r="P241" i="34"/>
  <c r="AL244" i="34"/>
  <c r="P240" i="34" s="1"/>
  <c r="AD43" i="34"/>
  <c r="AL34" i="34" s="1"/>
  <c r="N401" i="34"/>
  <c r="AA404" i="34"/>
  <c r="N400" i="34" s="1"/>
  <c r="AD411" i="34"/>
  <c r="AL402" i="34" s="1"/>
  <c r="AA258" i="34"/>
  <c r="AL69" i="34"/>
  <c r="AD73" i="34"/>
  <c r="P63" i="34" s="1"/>
  <c r="AD427" i="34"/>
  <c r="AL418" i="34" s="1"/>
  <c r="N143" i="34"/>
  <c r="N47" i="34"/>
  <c r="C5" i="34" s="1"/>
  <c r="AD203" i="34"/>
  <c r="AL194" i="34" s="1"/>
  <c r="AA226" i="34"/>
  <c r="AL389" i="34"/>
  <c r="AD395" i="34"/>
  <c r="AL386" i="34" s="1"/>
  <c r="AA66" i="34"/>
  <c r="N97" i="34"/>
  <c r="AA100" i="34"/>
  <c r="N96" i="34" s="1"/>
  <c r="P113" i="34"/>
  <c r="AL116" i="34"/>
  <c r="P112" i="34" s="1"/>
  <c r="AD219" i="34"/>
  <c r="AL210" i="34" s="1"/>
  <c r="AD217" i="34"/>
  <c r="P207" i="34" s="1"/>
  <c r="AL213" i="34"/>
  <c r="N417" i="34"/>
  <c r="AA420" i="34"/>
  <c r="N416" i="34" s="1"/>
  <c r="C4" i="34"/>
  <c r="P129" i="34"/>
  <c r="AL132" i="34"/>
  <c r="P128" i="34" s="1"/>
  <c r="AA20" i="34"/>
  <c r="N16" i="34" s="1"/>
  <c r="N17" i="34"/>
  <c r="N129" i="34"/>
  <c r="AA132" i="34"/>
  <c r="N128" i="34" s="1"/>
  <c r="AA212" i="34"/>
  <c r="N208" i="34" s="1"/>
  <c r="N209" i="34"/>
  <c r="AA436" i="34"/>
  <c r="N432" i="34" s="1"/>
  <c r="N433" i="34"/>
  <c r="AA34" i="34"/>
  <c r="N81" i="34"/>
  <c r="AA84" i="34"/>
  <c r="N80" i="34" s="1"/>
  <c r="AA356" i="34"/>
  <c r="N352" i="34" s="1"/>
  <c r="N353" i="34"/>
  <c r="AD443" i="34"/>
  <c r="AL434" i="34" s="1"/>
  <c r="AD441" i="34"/>
  <c r="P431" i="34" s="1"/>
  <c r="AL437" i="34"/>
  <c r="AD455" i="34"/>
  <c r="AL455" i="34" s="1"/>
  <c r="AD67" i="34"/>
  <c r="AL70" i="34" s="1"/>
  <c r="F9" i="34" s="1"/>
  <c r="I9" i="34" s="1"/>
  <c r="AD235" i="34"/>
  <c r="AL226" i="34" s="1"/>
  <c r="AL229" i="34"/>
  <c r="AA146" i="34"/>
  <c r="AA308" i="34"/>
  <c r="N304" i="34" s="1"/>
  <c r="N305" i="34"/>
  <c r="N495" i="34"/>
  <c r="P497" i="34"/>
  <c r="AL500" i="34"/>
  <c r="P496" i="34" s="1"/>
  <c r="N49" i="34"/>
  <c r="AA52" i="34"/>
  <c r="N48" i="34" s="1"/>
  <c r="S345" i="34"/>
  <c r="N335" i="34" s="1"/>
  <c r="N239" i="34"/>
  <c r="AD387" i="34"/>
  <c r="AL390" i="34" s="1"/>
  <c r="AL469" i="34"/>
  <c r="N63" i="34"/>
  <c r="N481" i="34"/>
  <c r="AA484" i="34"/>
  <c r="N480" i="34" s="1"/>
  <c r="AD59" i="34"/>
  <c r="AL50" i="34" s="1"/>
  <c r="AD57" i="34"/>
  <c r="P47" i="34" s="1"/>
  <c r="AL53" i="34"/>
  <c r="F8" i="34" s="1"/>
  <c r="I8" i="34" s="1"/>
  <c r="AA116" i="34"/>
  <c r="N112" i="34" s="1"/>
  <c r="N113" i="34"/>
  <c r="AL324" i="34"/>
  <c r="P320" i="34" s="1"/>
  <c r="P321" i="34"/>
  <c r="AA164" i="34"/>
  <c r="N160" i="34" s="1"/>
  <c r="N161" i="34"/>
  <c r="F4" i="34"/>
  <c r="I4" i="34" s="1"/>
  <c r="AD345" i="34"/>
  <c r="P335" i="34" s="1"/>
  <c r="AD377" i="34"/>
  <c r="P367" i="34" s="1"/>
  <c r="AL453" i="34"/>
  <c r="AD457" i="34"/>
  <c r="P447" i="34" s="1"/>
  <c r="AD459" i="34"/>
  <c r="AL450" i="34" s="1"/>
  <c r="N367" i="34"/>
  <c r="AD227" i="34"/>
  <c r="AL230" i="34" s="1"/>
  <c r="N385" i="34"/>
  <c r="AA388" i="34"/>
  <c r="N384" i="34" s="1"/>
  <c r="AA498" i="34"/>
  <c r="AL101" i="34"/>
  <c r="AD107" i="34"/>
  <c r="AL98" i="34" s="1"/>
  <c r="AD105" i="34"/>
  <c r="P95" i="34" s="1"/>
  <c r="S347" i="34"/>
  <c r="AA338" i="34" s="1"/>
  <c r="N241" i="34"/>
  <c r="AA244" i="34"/>
  <c r="N240" i="34" s="1"/>
  <c r="N271" i="34"/>
  <c r="AD467" i="34"/>
  <c r="AL470" i="34" s="1"/>
  <c r="N191" i="34"/>
  <c r="N463" i="34"/>
  <c r="AA52" i="33"/>
  <c r="N48" i="33" s="1"/>
  <c r="N49" i="33"/>
  <c r="P353" i="33"/>
  <c r="AL356" i="33"/>
  <c r="P352" i="33" s="1"/>
  <c r="AL146" i="33"/>
  <c r="N319" i="33"/>
  <c r="C10" i="33"/>
  <c r="P273" i="33"/>
  <c r="AL276" i="33"/>
  <c r="P272" i="33" s="1"/>
  <c r="P319" i="33"/>
  <c r="P431" i="33"/>
  <c r="AL309" i="33"/>
  <c r="S313" i="33"/>
  <c r="N303" i="33" s="1"/>
  <c r="AA386" i="33"/>
  <c r="S75" i="33"/>
  <c r="AA66" i="33" s="1"/>
  <c r="P337" i="33"/>
  <c r="AL340" i="33"/>
  <c r="P336" i="33" s="1"/>
  <c r="AA294" i="33"/>
  <c r="C9" i="33" s="1"/>
  <c r="S299" i="33"/>
  <c r="AA290" i="33" s="1"/>
  <c r="S297" i="33"/>
  <c r="N287" i="33" s="1"/>
  <c r="S363" i="33"/>
  <c r="AA354" i="33" s="1"/>
  <c r="AA370" i="33"/>
  <c r="AA482" i="33"/>
  <c r="AL210" i="33"/>
  <c r="C8" i="33"/>
  <c r="N337" i="33"/>
  <c r="AA340" i="33"/>
  <c r="N336" i="33" s="1"/>
  <c r="N129" i="33"/>
  <c r="AA132" i="33"/>
  <c r="N128" i="33" s="1"/>
  <c r="S411" i="33"/>
  <c r="AA402" i="33" s="1"/>
  <c r="N497" i="33"/>
  <c r="AA500" i="33"/>
  <c r="N496" i="33" s="1"/>
  <c r="AL421" i="33"/>
  <c r="AD425" i="33"/>
  <c r="P415" i="33" s="1"/>
  <c r="AD427" i="33"/>
  <c r="AL418" i="33" s="1"/>
  <c r="AA436" i="33"/>
  <c r="N432" i="33" s="1"/>
  <c r="N433" i="33"/>
  <c r="N417" i="33"/>
  <c r="AA420" i="33"/>
  <c r="N416" i="33" s="1"/>
  <c r="P49" i="33"/>
  <c r="AL52" i="33"/>
  <c r="P48" i="33" s="1"/>
  <c r="AA162" i="33"/>
  <c r="P207" i="33"/>
  <c r="AD235" i="33"/>
  <c r="AL226" i="33" s="1"/>
  <c r="AA258" i="33"/>
  <c r="AL101" i="33"/>
  <c r="AD105" i="33"/>
  <c r="P95" i="33" s="1"/>
  <c r="AD103" i="33"/>
  <c r="AL103" i="33" s="1"/>
  <c r="AD73" i="33"/>
  <c r="P63" i="33" s="1"/>
  <c r="AL324" i="33"/>
  <c r="P320" i="33" s="1"/>
  <c r="P321" i="33"/>
  <c r="AL434" i="33"/>
  <c r="AL485" i="33"/>
  <c r="S121" i="33"/>
  <c r="N111" i="33" s="1"/>
  <c r="S315" i="33"/>
  <c r="AA306" i="33" s="1"/>
  <c r="P129" i="33"/>
  <c r="AL132" i="33"/>
  <c r="P128" i="33" s="1"/>
  <c r="N209" i="33"/>
  <c r="AA212" i="33"/>
  <c r="N208" i="33" s="1"/>
  <c r="S203" i="33"/>
  <c r="AA194" i="33" s="1"/>
  <c r="N143" i="33"/>
  <c r="S361" i="33"/>
  <c r="N351" i="33" s="1"/>
  <c r="P447" i="33"/>
  <c r="AL85" i="33"/>
  <c r="S249" i="33"/>
  <c r="N239" i="33" s="1"/>
  <c r="N447" i="33"/>
  <c r="N33" i="33"/>
  <c r="AA36" i="33"/>
  <c r="N32" i="33" s="1"/>
  <c r="C4" i="33"/>
  <c r="AD187" i="33"/>
  <c r="AL178" i="33" s="1"/>
  <c r="AL181" i="33"/>
  <c r="N273" i="33"/>
  <c r="AA276" i="33"/>
  <c r="N272" i="33" s="1"/>
  <c r="P463" i="33"/>
  <c r="AA466" i="33"/>
  <c r="P289" i="33"/>
  <c r="AL292" i="33"/>
  <c r="P288" i="33" s="1"/>
  <c r="N81" i="33"/>
  <c r="AA84" i="33"/>
  <c r="N80" i="33" s="1"/>
  <c r="P369" i="33"/>
  <c r="AL372" i="33"/>
  <c r="P368" i="33" s="1"/>
  <c r="N17" i="33"/>
  <c r="AA20" i="33"/>
  <c r="N16" i="33" s="1"/>
  <c r="AD99" i="33"/>
  <c r="AL102" i="33" s="1"/>
  <c r="AD171" i="33"/>
  <c r="AL162" i="33" s="1"/>
  <c r="AD169" i="33"/>
  <c r="P159" i="33" s="1"/>
  <c r="AL165" i="33"/>
  <c r="AD75" i="33"/>
  <c r="AL66" i="33" s="1"/>
  <c r="AD411" i="33"/>
  <c r="AL402" i="33" s="1"/>
  <c r="AD409" i="33"/>
  <c r="P399" i="33" s="1"/>
  <c r="AL405" i="33"/>
  <c r="AD483" i="33"/>
  <c r="AL486" i="33" s="1"/>
  <c r="AL450" i="33"/>
  <c r="AD311" i="33"/>
  <c r="AL311" i="33" s="1"/>
  <c r="F4" i="33"/>
  <c r="I4" i="33" s="1"/>
  <c r="S123" i="33"/>
  <c r="AA114" i="33" s="1"/>
  <c r="S425" i="33"/>
  <c r="N415" i="33" s="1"/>
  <c r="AD395" i="33"/>
  <c r="AL386" i="33" s="1"/>
  <c r="AD393" i="33"/>
  <c r="P383" i="33" s="1"/>
  <c r="AL389" i="33"/>
  <c r="AL194" i="33"/>
  <c r="AD267" i="33"/>
  <c r="AL258" i="33" s="1"/>
  <c r="AD265" i="33"/>
  <c r="P255" i="33" s="1"/>
  <c r="AL261" i="33"/>
  <c r="AL37" i="33"/>
  <c r="AD43" i="33"/>
  <c r="AL34" i="33" s="1"/>
  <c r="AD39" i="33"/>
  <c r="AL39" i="33" s="1"/>
  <c r="F10" i="33" s="1"/>
  <c r="I10" i="33" s="1"/>
  <c r="N177" i="33"/>
  <c r="AA180" i="33"/>
  <c r="N176" i="33" s="1"/>
  <c r="AL21" i="33"/>
  <c r="AD27" i="33"/>
  <c r="AL18" i="33" s="1"/>
  <c r="AD25" i="33"/>
  <c r="P15" i="33" s="1"/>
  <c r="S57" i="33"/>
  <c r="N47" i="33" s="1"/>
  <c r="S169" i="33"/>
  <c r="N159" i="33" s="1"/>
  <c r="AA148" i="33"/>
  <c r="N144" i="33" s="1"/>
  <c r="N145" i="33"/>
  <c r="AD251" i="33"/>
  <c r="AL242" i="33" s="1"/>
  <c r="AD249" i="33"/>
  <c r="P239" i="33" s="1"/>
  <c r="AL245" i="33"/>
  <c r="P143" i="33"/>
  <c r="AD83" i="33"/>
  <c r="AL86" i="33" s="1"/>
  <c r="F9" i="33" s="1"/>
  <c r="I9" i="33" s="1"/>
  <c r="S251" i="33"/>
  <c r="AA242" i="33" s="1"/>
  <c r="AA452" i="33"/>
  <c r="N448" i="33" s="1"/>
  <c r="N449" i="33"/>
  <c r="AL114" i="33"/>
  <c r="N15" i="33"/>
  <c r="AD233" i="33"/>
  <c r="P223" i="33" s="1"/>
  <c r="N97" i="33"/>
  <c r="AA100" i="33"/>
  <c r="N96" i="33" s="1"/>
  <c r="AD179" i="33"/>
  <c r="AL182" i="33" s="1"/>
  <c r="S265" i="33"/>
  <c r="N255" i="33" s="1"/>
  <c r="AA322" i="33"/>
  <c r="AL468" i="33"/>
  <c r="P464" i="33" s="1"/>
  <c r="P465" i="33"/>
  <c r="AL501" i="33"/>
  <c r="AD507" i="33"/>
  <c r="AL498" i="33" s="1"/>
  <c r="AD505" i="33"/>
  <c r="P495" i="33" s="1"/>
  <c r="AD503" i="33"/>
  <c r="AL503" i="33" s="1"/>
  <c r="AA226" i="33"/>
  <c r="AD107" i="32"/>
  <c r="AL98" i="32" s="1"/>
  <c r="AD105" i="32"/>
  <c r="P95" i="32" s="1"/>
  <c r="AL101" i="32"/>
  <c r="N145" i="32"/>
  <c r="AA148" i="32"/>
  <c r="N144" i="32" s="1"/>
  <c r="AL340" i="32"/>
  <c r="P336" i="32" s="1"/>
  <c r="P337" i="32"/>
  <c r="AL213" i="32"/>
  <c r="AD219" i="32"/>
  <c r="AL210" i="32" s="1"/>
  <c r="AD217" i="32"/>
  <c r="P207" i="32" s="1"/>
  <c r="AL357" i="32"/>
  <c r="AD363" i="32"/>
  <c r="AL354" i="32" s="1"/>
  <c r="AD361" i="32"/>
  <c r="P351" i="32" s="1"/>
  <c r="AL436" i="32"/>
  <c r="P432" i="32" s="1"/>
  <c r="P433" i="32"/>
  <c r="AA468" i="32"/>
  <c r="N464" i="32" s="1"/>
  <c r="N465" i="32"/>
  <c r="P305" i="32"/>
  <c r="AL308" i="32"/>
  <c r="P304" i="32" s="1"/>
  <c r="AA82" i="32"/>
  <c r="S187" i="32"/>
  <c r="AA178" i="32" s="1"/>
  <c r="AA194" i="32"/>
  <c r="AL244" i="32"/>
  <c r="P240" i="32" s="1"/>
  <c r="P241" i="32"/>
  <c r="N353" i="32"/>
  <c r="AA356" i="32"/>
  <c r="N352" i="32" s="1"/>
  <c r="AD425" i="32"/>
  <c r="P415" i="32" s="1"/>
  <c r="AL421" i="32"/>
  <c r="AA420" i="32"/>
  <c r="N416" i="32" s="1"/>
  <c r="N417" i="32"/>
  <c r="AA498" i="32"/>
  <c r="AD299" i="32"/>
  <c r="AL290" i="32" s="1"/>
  <c r="AD297" i="32"/>
  <c r="P287" i="32" s="1"/>
  <c r="AL293" i="32"/>
  <c r="S411" i="32"/>
  <c r="AA402" i="32" s="1"/>
  <c r="AL18" i="32"/>
  <c r="AD195" i="32"/>
  <c r="AL198" i="32" s="1"/>
  <c r="C8" i="32"/>
  <c r="AD35" i="32"/>
  <c r="AL38" i="32" s="1"/>
  <c r="F9" i="32" s="1"/>
  <c r="I9" i="32" s="1"/>
  <c r="P49" i="32"/>
  <c r="AL52" i="32"/>
  <c r="P48" i="32" s="1"/>
  <c r="S457" i="32"/>
  <c r="N447" i="32" s="1"/>
  <c r="AD499" i="32"/>
  <c r="AL502" i="32" s="1"/>
  <c r="S297" i="32"/>
  <c r="N287" i="32" s="1"/>
  <c r="AD491" i="32"/>
  <c r="AL482" i="32" s="1"/>
  <c r="AD489" i="32"/>
  <c r="P479" i="32" s="1"/>
  <c r="AL485" i="32"/>
  <c r="S347" i="32"/>
  <c r="AA338" i="32" s="1"/>
  <c r="AA276" i="32"/>
  <c r="N272" i="32" s="1"/>
  <c r="N273" i="32"/>
  <c r="P369" i="32"/>
  <c r="AL372" i="32"/>
  <c r="P368" i="32" s="1"/>
  <c r="AD155" i="32"/>
  <c r="AL146" i="32" s="1"/>
  <c r="AD153" i="32"/>
  <c r="P143" i="32" s="1"/>
  <c r="AL149" i="32"/>
  <c r="P177" i="32"/>
  <c r="AL180" i="32"/>
  <c r="P176" i="32" s="1"/>
  <c r="AL162" i="32"/>
  <c r="S249" i="32"/>
  <c r="N239" i="32" s="1"/>
  <c r="AL453" i="32"/>
  <c r="N111" i="32"/>
  <c r="N63" i="32"/>
  <c r="P463" i="32"/>
  <c r="S459" i="32"/>
  <c r="AA450" i="32" s="1"/>
  <c r="N161" i="32"/>
  <c r="AA164" i="32"/>
  <c r="N160" i="32" s="1"/>
  <c r="AA306" i="32"/>
  <c r="S299" i="32"/>
  <c r="AA290" i="32" s="1"/>
  <c r="AL322" i="32"/>
  <c r="N33" i="32"/>
  <c r="AA36" i="32"/>
  <c r="N32" i="32" s="1"/>
  <c r="AA132" i="32"/>
  <c r="N128" i="32" s="1"/>
  <c r="N129" i="32"/>
  <c r="P383" i="32"/>
  <c r="AA388" i="32"/>
  <c r="N384" i="32" s="1"/>
  <c r="N385" i="32"/>
  <c r="C4" i="32"/>
  <c r="P159" i="32"/>
  <c r="AD281" i="32"/>
  <c r="P271" i="32" s="1"/>
  <c r="S251" i="32"/>
  <c r="AA242" i="32" s="1"/>
  <c r="AD411" i="32"/>
  <c r="AL402" i="32" s="1"/>
  <c r="AD409" i="32"/>
  <c r="P399" i="32" s="1"/>
  <c r="AL405" i="32"/>
  <c r="AD455" i="32"/>
  <c r="AL455" i="32" s="1"/>
  <c r="N479" i="32"/>
  <c r="AA114" i="32"/>
  <c r="AL226" i="32"/>
  <c r="AA68" i="32"/>
  <c r="N64" i="32" s="1"/>
  <c r="N65" i="32"/>
  <c r="AL132" i="32"/>
  <c r="P128" i="32" s="1"/>
  <c r="P129" i="32"/>
  <c r="S409" i="32"/>
  <c r="N399" i="32" s="1"/>
  <c r="AL466" i="32"/>
  <c r="F4" i="32"/>
  <c r="I4" i="32" s="1"/>
  <c r="AD203" i="32"/>
  <c r="AL194" i="32" s="1"/>
  <c r="AD201" i="32"/>
  <c r="P191" i="32" s="1"/>
  <c r="AL197" i="32"/>
  <c r="AA18" i="32"/>
  <c r="AL68" i="32"/>
  <c r="P64" i="32" s="1"/>
  <c r="P65" i="32"/>
  <c r="N97" i="32"/>
  <c r="AA100" i="32"/>
  <c r="N96" i="32" s="1"/>
  <c r="AA228" i="32"/>
  <c r="N224" i="32" s="1"/>
  <c r="N225" i="32"/>
  <c r="S265" i="32"/>
  <c r="N255" i="32" s="1"/>
  <c r="S377" i="32"/>
  <c r="N367" i="32" s="1"/>
  <c r="N207" i="32"/>
  <c r="P319" i="32"/>
  <c r="AL84" i="32"/>
  <c r="P80" i="32" s="1"/>
  <c r="P81" i="32"/>
  <c r="P113" i="32"/>
  <c r="AL116" i="32"/>
  <c r="P112" i="32" s="1"/>
  <c r="AL386" i="32"/>
  <c r="N175" i="32"/>
  <c r="C5" i="32" s="1"/>
  <c r="N191" i="32"/>
  <c r="AD283" i="32"/>
  <c r="AL274" i="32" s="1"/>
  <c r="N351" i="32"/>
  <c r="AA324" i="32"/>
  <c r="N320" i="32" s="1"/>
  <c r="N321" i="32"/>
  <c r="AD423" i="32"/>
  <c r="AL423" i="32" s="1"/>
  <c r="S491" i="32"/>
  <c r="AA482" i="32" s="1"/>
  <c r="AA436" i="32"/>
  <c r="N432" i="32" s="1"/>
  <c r="N433" i="32"/>
  <c r="P15" i="32"/>
  <c r="AD199" i="32"/>
  <c r="AL199" i="32" s="1"/>
  <c r="AD43" i="32"/>
  <c r="AL34" i="32" s="1"/>
  <c r="AL37" i="32"/>
  <c r="F8" i="32" s="1"/>
  <c r="AD39" i="32"/>
  <c r="AL39" i="32" s="1"/>
  <c r="F10" i="32" s="1"/>
  <c r="I10" i="32" s="1"/>
  <c r="AA52" i="32"/>
  <c r="N48" i="32" s="1"/>
  <c r="N49" i="32"/>
  <c r="AD267" i="32"/>
  <c r="AL258" i="32" s="1"/>
  <c r="AD265" i="32"/>
  <c r="P255" i="32" s="1"/>
  <c r="AL261" i="32"/>
  <c r="AL501" i="32"/>
  <c r="S345" i="32"/>
  <c r="N335" i="32" s="1"/>
  <c r="S267" i="32"/>
  <c r="AA258" i="32" s="1"/>
  <c r="S379" i="32"/>
  <c r="AA370" i="32" s="1"/>
  <c r="N209" i="32"/>
  <c r="AA212" i="32"/>
  <c r="N208" i="32" s="1"/>
  <c r="N401" i="31"/>
  <c r="AA404" i="31"/>
  <c r="N400" i="31" s="1"/>
  <c r="AA135" i="31"/>
  <c r="C10" i="31" s="1"/>
  <c r="S139" i="31"/>
  <c r="AA130" i="31" s="1"/>
  <c r="AL341" i="31"/>
  <c r="P449" i="31"/>
  <c r="AL452" i="31"/>
  <c r="P448" i="31" s="1"/>
  <c r="N257" i="31"/>
  <c r="AA260" i="31"/>
  <c r="N256" i="31" s="1"/>
  <c r="AL36" i="31"/>
  <c r="P32" i="31" s="1"/>
  <c r="P33" i="31"/>
  <c r="N337" i="31"/>
  <c r="AA340" i="31"/>
  <c r="N336" i="31" s="1"/>
  <c r="AL181" i="31"/>
  <c r="AA84" i="31"/>
  <c r="N80" i="31" s="1"/>
  <c r="N81" i="31"/>
  <c r="AD171" i="31"/>
  <c r="AL162" i="31" s="1"/>
  <c r="P17" i="31"/>
  <c r="AL20" i="31"/>
  <c r="P16" i="31" s="1"/>
  <c r="S137" i="31"/>
  <c r="N127" i="31" s="1"/>
  <c r="AD299" i="31"/>
  <c r="AL290" i="31" s="1"/>
  <c r="N191" i="31"/>
  <c r="AL386" i="31"/>
  <c r="AD475" i="31"/>
  <c r="AL466" i="31" s="1"/>
  <c r="AD473" i="31"/>
  <c r="P463" i="31" s="1"/>
  <c r="AL469" i="31"/>
  <c r="N463" i="31"/>
  <c r="AD151" i="31"/>
  <c r="AL151" i="31" s="1"/>
  <c r="F10" i="31" s="1"/>
  <c r="I10" i="31" s="1"/>
  <c r="AD265" i="31"/>
  <c r="P255" i="31" s="1"/>
  <c r="N495" i="31"/>
  <c r="AD91" i="31"/>
  <c r="AL82" i="31" s="1"/>
  <c r="AD281" i="31"/>
  <c r="P271" i="31" s="1"/>
  <c r="AD179" i="31"/>
  <c r="AL182" i="31" s="1"/>
  <c r="F9" i="31" s="1"/>
  <c r="I9" i="31" s="1"/>
  <c r="AD251" i="31"/>
  <c r="AL242" i="31" s="1"/>
  <c r="AD249" i="31"/>
  <c r="P239" i="31" s="1"/>
  <c r="AL245" i="31"/>
  <c r="C8" i="31"/>
  <c r="AL309" i="31"/>
  <c r="S393" i="31"/>
  <c r="N383" i="31" s="1"/>
  <c r="AD491" i="31"/>
  <c r="AL482" i="31" s="1"/>
  <c r="AD489" i="31"/>
  <c r="P479" i="31" s="1"/>
  <c r="AL485" i="31"/>
  <c r="N241" i="31"/>
  <c r="AA244" i="31"/>
  <c r="N240" i="31" s="1"/>
  <c r="P319" i="31"/>
  <c r="N143" i="31"/>
  <c r="AA212" i="31"/>
  <c r="N208" i="31" s="1"/>
  <c r="N209" i="31"/>
  <c r="AL226" i="31"/>
  <c r="AD343" i="31"/>
  <c r="AL343" i="31" s="1"/>
  <c r="N289" i="31"/>
  <c r="AA292" i="31"/>
  <c r="N288" i="31" s="1"/>
  <c r="N351" i="31"/>
  <c r="N417" i="31"/>
  <c r="AA420" i="31"/>
  <c r="N416" i="31" s="1"/>
  <c r="AD297" i="31"/>
  <c r="P287" i="31" s="1"/>
  <c r="P209" i="31"/>
  <c r="AL212" i="31"/>
  <c r="P208" i="31" s="1"/>
  <c r="N273" i="31"/>
  <c r="AA276" i="31"/>
  <c r="N272" i="31" s="1"/>
  <c r="AA466" i="31"/>
  <c r="P257" i="31"/>
  <c r="AL260" i="31"/>
  <c r="P256" i="31" s="1"/>
  <c r="N481" i="31"/>
  <c r="AA484" i="31"/>
  <c r="N480" i="31" s="1"/>
  <c r="N497" i="31"/>
  <c r="AA500" i="31"/>
  <c r="N496" i="31" s="1"/>
  <c r="P15" i="31"/>
  <c r="AD283" i="31"/>
  <c r="AL274" i="31" s="1"/>
  <c r="N15" i="31"/>
  <c r="AD307" i="31"/>
  <c r="AL310" i="31" s="1"/>
  <c r="P433" i="31"/>
  <c r="AL436" i="31"/>
  <c r="P432" i="31" s="1"/>
  <c r="S395" i="31"/>
  <c r="AA386" i="31" s="1"/>
  <c r="S313" i="31"/>
  <c r="N303" i="31" s="1"/>
  <c r="N113" i="31"/>
  <c r="AA116" i="31"/>
  <c r="N112" i="31" s="1"/>
  <c r="F4" i="31"/>
  <c r="I4" i="31" s="1"/>
  <c r="AA36" i="31"/>
  <c r="N32" i="31" s="1"/>
  <c r="N33" i="31"/>
  <c r="P193" i="31"/>
  <c r="AL196" i="31"/>
  <c r="P192" i="31" s="1"/>
  <c r="C9" i="31"/>
  <c r="AA324" i="31"/>
  <c r="N320" i="31" s="1"/>
  <c r="N321" i="31"/>
  <c r="AL322" i="31"/>
  <c r="P367" i="31"/>
  <c r="AA146" i="31"/>
  <c r="AL405" i="31"/>
  <c r="P129" i="31"/>
  <c r="AL132" i="31"/>
  <c r="P128" i="31" s="1"/>
  <c r="AD363" i="31"/>
  <c r="AL354" i="31" s="1"/>
  <c r="AA356" i="31"/>
  <c r="N352" i="31" s="1"/>
  <c r="N353" i="31"/>
  <c r="N433" i="31"/>
  <c r="AA436" i="31"/>
  <c r="N432" i="31" s="1"/>
  <c r="S73" i="31"/>
  <c r="N63" i="31" s="1"/>
  <c r="AA164" i="31"/>
  <c r="N160" i="31" s="1"/>
  <c r="N161" i="31"/>
  <c r="N193" i="31"/>
  <c r="AA196" i="31"/>
  <c r="N192" i="31" s="1"/>
  <c r="AA372" i="31"/>
  <c r="N368" i="31" s="1"/>
  <c r="N369" i="31"/>
  <c r="P497" i="31"/>
  <c r="AL500" i="31"/>
  <c r="P496" i="31" s="1"/>
  <c r="S75" i="31"/>
  <c r="AA66" i="31" s="1"/>
  <c r="P65" i="31"/>
  <c r="AL68" i="31"/>
  <c r="P64" i="31" s="1"/>
  <c r="AA452" i="31"/>
  <c r="N448" i="31" s="1"/>
  <c r="N449" i="31"/>
  <c r="N431" i="31"/>
  <c r="AD427" i="31"/>
  <c r="AL418" i="31" s="1"/>
  <c r="AD425" i="31"/>
  <c r="P415" i="31" s="1"/>
  <c r="AL421" i="31"/>
  <c r="P31" i="31"/>
  <c r="AD155" i="31"/>
  <c r="AL146" i="31" s="1"/>
  <c r="AD153" i="31"/>
  <c r="P143" i="31" s="1"/>
  <c r="AL149" i="31"/>
  <c r="AD107" i="31"/>
  <c r="AL98" i="31" s="1"/>
  <c r="AA100" i="31"/>
  <c r="N96" i="31" s="1"/>
  <c r="N97" i="31"/>
  <c r="N49" i="31"/>
  <c r="AA52" i="31"/>
  <c r="N48" i="31" s="1"/>
  <c r="AA18" i="31"/>
  <c r="AD169" i="31"/>
  <c r="P159" i="31" s="1"/>
  <c r="AA228" i="31"/>
  <c r="N224" i="31" s="1"/>
  <c r="N225" i="31"/>
  <c r="N177" i="31"/>
  <c r="AA180" i="31"/>
  <c r="N176" i="31" s="1"/>
  <c r="S315" i="31"/>
  <c r="AA306" i="31" s="1"/>
  <c r="AD123" i="31"/>
  <c r="AL114" i="31" s="1"/>
  <c r="AD121" i="31"/>
  <c r="P111" i="31" s="1"/>
  <c r="AL117" i="31"/>
  <c r="AD59" i="31"/>
  <c r="AL50" i="31" s="1"/>
  <c r="AD57" i="31"/>
  <c r="P47" i="31" s="1"/>
  <c r="AL53" i="31"/>
  <c r="F8" i="31" s="1"/>
  <c r="I8" i="31" s="1"/>
  <c r="AL370" i="31"/>
  <c r="AD403" i="31"/>
  <c r="AL406" i="31" s="1"/>
  <c r="AD361" i="31"/>
  <c r="P351" i="31" s="1"/>
  <c r="AD19" i="30"/>
  <c r="AL22" i="30" s="1"/>
  <c r="AA276" i="30"/>
  <c r="N272" i="30" s="1"/>
  <c r="N273" i="30"/>
  <c r="AA68" i="30"/>
  <c r="N64" i="30" s="1"/>
  <c r="N65" i="30"/>
  <c r="N97" i="30"/>
  <c r="AA100" i="30"/>
  <c r="N96" i="30" s="1"/>
  <c r="AL84" i="30"/>
  <c r="P80" i="30" s="1"/>
  <c r="P81" i="30"/>
  <c r="AA146" i="30"/>
  <c r="AD73" i="30"/>
  <c r="P63" i="30" s="1"/>
  <c r="AA84" i="30"/>
  <c r="N80" i="30" s="1"/>
  <c r="N81" i="30"/>
  <c r="N449" i="30"/>
  <c r="AA452" i="30"/>
  <c r="N448" i="30" s="1"/>
  <c r="AL354" i="30"/>
  <c r="AL388" i="30"/>
  <c r="P384" i="30" s="1"/>
  <c r="P385" i="30"/>
  <c r="N321" i="30"/>
  <c r="AA324" i="30"/>
  <c r="N320" i="30" s="1"/>
  <c r="AD315" i="30"/>
  <c r="AL306" i="30" s="1"/>
  <c r="N401" i="30"/>
  <c r="AA404" i="30"/>
  <c r="N400" i="30" s="1"/>
  <c r="AD443" i="30"/>
  <c r="AL434" i="30" s="1"/>
  <c r="AD441" i="30"/>
  <c r="P431" i="30" s="1"/>
  <c r="AL437" i="30"/>
  <c r="N225" i="30"/>
  <c r="AA228" i="30"/>
  <c r="N224" i="30" s="1"/>
  <c r="N287" i="30"/>
  <c r="AD265" i="30"/>
  <c r="P255" i="30" s="1"/>
  <c r="AD491" i="30"/>
  <c r="AL482" i="30" s="1"/>
  <c r="AD489" i="30"/>
  <c r="P479" i="30" s="1"/>
  <c r="AL485" i="30"/>
  <c r="N127" i="30"/>
  <c r="AL405" i="30"/>
  <c r="AD43" i="30"/>
  <c r="AL34" i="30" s="1"/>
  <c r="AL37" i="30"/>
  <c r="AD41" i="30"/>
  <c r="P31" i="30" s="1"/>
  <c r="AA20" i="30"/>
  <c r="N16" i="30" s="1"/>
  <c r="N17" i="30"/>
  <c r="N305" i="30"/>
  <c r="AA308" i="30"/>
  <c r="N304" i="30" s="1"/>
  <c r="N113" i="30"/>
  <c r="AA116" i="30"/>
  <c r="N112" i="30" s="1"/>
  <c r="N161" i="30"/>
  <c r="AA164" i="30"/>
  <c r="N160" i="30" s="1"/>
  <c r="F4" i="30"/>
  <c r="N177" i="30"/>
  <c r="AA180" i="30"/>
  <c r="N176" i="30" s="1"/>
  <c r="F10" i="30"/>
  <c r="I10" i="30" s="1"/>
  <c r="AD75" i="30"/>
  <c r="AL66" i="30" s="1"/>
  <c r="C8" i="30"/>
  <c r="AL148" i="30"/>
  <c r="P144" i="30" s="1"/>
  <c r="P145" i="30"/>
  <c r="P271" i="30"/>
  <c r="P465" i="30"/>
  <c r="AL468" i="30"/>
  <c r="P464" i="30" s="1"/>
  <c r="N463" i="30"/>
  <c r="P417" i="30"/>
  <c r="AL420" i="30"/>
  <c r="P416" i="30" s="1"/>
  <c r="AA196" i="30"/>
  <c r="N192" i="30" s="1"/>
  <c r="N193" i="30"/>
  <c r="AD57" i="30"/>
  <c r="P47" i="30" s="1"/>
  <c r="AD329" i="30"/>
  <c r="P319" i="30" s="1"/>
  <c r="P129" i="30"/>
  <c r="AL132" i="30"/>
  <c r="P128" i="30" s="1"/>
  <c r="P113" i="30"/>
  <c r="AL116" i="30"/>
  <c r="P112" i="30" s="1"/>
  <c r="AD217" i="30"/>
  <c r="P207" i="30" s="1"/>
  <c r="S395" i="30"/>
  <c r="AA386" i="30" s="1"/>
  <c r="AA290" i="30"/>
  <c r="AA212" i="30"/>
  <c r="N208" i="30" s="1"/>
  <c r="N209" i="30"/>
  <c r="AD297" i="30"/>
  <c r="P287" i="30" s="1"/>
  <c r="AD267" i="30"/>
  <c r="AL258" i="30" s="1"/>
  <c r="N431" i="30"/>
  <c r="N47" i="30"/>
  <c r="AA130" i="30"/>
  <c r="S425" i="30"/>
  <c r="N415" i="30" s="1"/>
  <c r="AL338" i="30"/>
  <c r="AA260" i="30"/>
  <c r="N256" i="30" s="1"/>
  <c r="N257" i="30"/>
  <c r="N241" i="30"/>
  <c r="AA244" i="30"/>
  <c r="N240" i="30" s="1"/>
  <c r="C9" i="30"/>
  <c r="AA356" i="30"/>
  <c r="N352" i="30" s="1"/>
  <c r="N353" i="30"/>
  <c r="AD167" i="30"/>
  <c r="AL167" i="30" s="1"/>
  <c r="N33" i="30"/>
  <c r="AA36" i="30"/>
  <c r="N32" i="30" s="1"/>
  <c r="AD27" i="30"/>
  <c r="AL18" i="30" s="1"/>
  <c r="AD25" i="30"/>
  <c r="P15" i="30" s="1"/>
  <c r="AL21" i="30"/>
  <c r="N255" i="30"/>
  <c r="S25" i="30"/>
  <c r="N15" i="30" s="1"/>
  <c r="AD171" i="30"/>
  <c r="AL162" i="30" s="1"/>
  <c r="AD169" i="30"/>
  <c r="P159" i="30" s="1"/>
  <c r="AL165" i="30"/>
  <c r="AL274" i="30"/>
  <c r="S281" i="30"/>
  <c r="N271" i="30" s="1"/>
  <c r="AL501" i="30"/>
  <c r="AD507" i="30"/>
  <c r="AL498" i="30" s="1"/>
  <c r="AD505" i="30"/>
  <c r="P495" i="30" s="1"/>
  <c r="AD503" i="30"/>
  <c r="AL503" i="30" s="1"/>
  <c r="S475" i="30"/>
  <c r="AA466" i="30" s="1"/>
  <c r="P177" i="30"/>
  <c r="AL180" i="30"/>
  <c r="P176" i="30" s="1"/>
  <c r="P241" i="30"/>
  <c r="AL244" i="30"/>
  <c r="P240" i="30" s="1"/>
  <c r="AD59" i="30"/>
  <c r="AL50" i="30" s="1"/>
  <c r="S105" i="30"/>
  <c r="N95" i="30" s="1"/>
  <c r="AD331" i="30"/>
  <c r="AL322" i="30" s="1"/>
  <c r="N369" i="30"/>
  <c r="AA372" i="30"/>
  <c r="N368" i="30" s="1"/>
  <c r="N497" i="30"/>
  <c r="AA500" i="30"/>
  <c r="N496" i="30" s="1"/>
  <c r="S491" i="30"/>
  <c r="AA482" i="30" s="1"/>
  <c r="AA340" i="30"/>
  <c r="N336" i="30" s="1"/>
  <c r="N337" i="30"/>
  <c r="C4" i="30"/>
  <c r="AD219" i="30"/>
  <c r="AL210" i="30" s="1"/>
  <c r="AD235" i="30"/>
  <c r="AL226" i="30" s="1"/>
  <c r="AD233" i="30"/>
  <c r="P223" i="30" s="1"/>
  <c r="AL229" i="30"/>
  <c r="AD299" i="30"/>
  <c r="AL290" i="30" s="1"/>
  <c r="AD379" i="30"/>
  <c r="AL370" i="30" s="1"/>
  <c r="AD377" i="30"/>
  <c r="P367" i="30" s="1"/>
  <c r="AL373" i="30"/>
  <c r="AL453" i="30"/>
  <c r="AD459" i="30"/>
  <c r="AL450" i="30" s="1"/>
  <c r="AD457" i="30"/>
  <c r="P447" i="30" s="1"/>
  <c r="AD455" i="30"/>
  <c r="AL455" i="30" s="1"/>
  <c r="AA434" i="30"/>
  <c r="AD107" i="30"/>
  <c r="AL98" i="30" s="1"/>
  <c r="AD105" i="30"/>
  <c r="P95" i="30" s="1"/>
  <c r="AL101" i="30"/>
  <c r="P79" i="30"/>
  <c r="S185" i="30"/>
  <c r="N175" i="30" s="1"/>
  <c r="N49" i="30"/>
  <c r="AA52" i="30"/>
  <c r="N48" i="30" s="1"/>
  <c r="P193" i="30"/>
  <c r="AL196" i="30"/>
  <c r="P192" i="30" s="1"/>
  <c r="AD403" i="30"/>
  <c r="AL406" i="30" s="1"/>
  <c r="F9" i="30" s="1"/>
  <c r="S427" i="30"/>
  <c r="AA418" i="30" s="1"/>
  <c r="P305" i="29"/>
  <c r="AL308" i="29"/>
  <c r="P304" i="29" s="1"/>
  <c r="N33" i="29"/>
  <c r="AA36" i="29"/>
  <c r="N32" i="29" s="1"/>
  <c r="AL260" i="29"/>
  <c r="P256" i="29" s="1"/>
  <c r="P257" i="29"/>
  <c r="AL149" i="29"/>
  <c r="AD155" i="29"/>
  <c r="AL146" i="29" s="1"/>
  <c r="AD151" i="29"/>
  <c r="AL151" i="29" s="1"/>
  <c r="N97" i="29"/>
  <c r="AA100" i="29"/>
  <c r="N96" i="29" s="1"/>
  <c r="AL226" i="29"/>
  <c r="AA18" i="29"/>
  <c r="N81" i="29"/>
  <c r="AA84" i="29"/>
  <c r="N80" i="29" s="1"/>
  <c r="AL180" i="29"/>
  <c r="P176" i="29" s="1"/>
  <c r="P177" i="29"/>
  <c r="AA132" i="29"/>
  <c r="N128" i="29" s="1"/>
  <c r="N129" i="29"/>
  <c r="P113" i="29"/>
  <c r="AL116" i="29"/>
  <c r="P112" i="29" s="1"/>
  <c r="AA50" i="29"/>
  <c r="AL132" i="29"/>
  <c r="P128" i="29" s="1"/>
  <c r="P129" i="29"/>
  <c r="N191" i="29"/>
  <c r="AD329" i="29"/>
  <c r="P319" i="29" s="1"/>
  <c r="AA370" i="29"/>
  <c r="N497" i="29"/>
  <c r="AA500" i="29"/>
  <c r="N496" i="29" s="1"/>
  <c r="S297" i="29"/>
  <c r="N287" i="29" s="1"/>
  <c r="S217" i="29"/>
  <c r="N207" i="29" s="1"/>
  <c r="AD27" i="29"/>
  <c r="AL18" i="29" s="1"/>
  <c r="AD25" i="29"/>
  <c r="P15" i="29" s="1"/>
  <c r="AL21" i="29"/>
  <c r="AA116" i="29"/>
  <c r="N112" i="29" s="1"/>
  <c r="N113" i="29"/>
  <c r="AD377" i="29"/>
  <c r="P367" i="29" s="1"/>
  <c r="AD395" i="29"/>
  <c r="AL386" i="29" s="1"/>
  <c r="AL293" i="29"/>
  <c r="AD295" i="29"/>
  <c r="AL295" i="29" s="1"/>
  <c r="N399" i="29"/>
  <c r="P47" i="29"/>
  <c r="AA148" i="29"/>
  <c r="N144" i="29" s="1"/>
  <c r="N145" i="29"/>
  <c r="N63" i="29"/>
  <c r="AD451" i="29"/>
  <c r="AL454" i="29" s="1"/>
  <c r="AA420" i="29"/>
  <c r="N416" i="29" s="1"/>
  <c r="N417" i="29"/>
  <c r="AA244" i="29"/>
  <c r="N240" i="29" s="1"/>
  <c r="N241" i="29"/>
  <c r="AA162" i="29"/>
  <c r="N481" i="29"/>
  <c r="AA484" i="29"/>
  <c r="N480" i="29" s="1"/>
  <c r="AD147" i="29"/>
  <c r="AL150" i="29" s="1"/>
  <c r="AD343" i="29"/>
  <c r="AL343" i="29" s="1"/>
  <c r="N223" i="29"/>
  <c r="AD251" i="29"/>
  <c r="AL242" i="29" s="1"/>
  <c r="AL245" i="29"/>
  <c r="N273" i="29"/>
  <c r="AA276" i="29"/>
  <c r="N272" i="29" s="1"/>
  <c r="N255" i="29"/>
  <c r="N319" i="29"/>
  <c r="N383" i="29"/>
  <c r="P161" i="29"/>
  <c r="AL164" i="29"/>
  <c r="P160" i="29" s="1"/>
  <c r="N193" i="29"/>
  <c r="AA196" i="29"/>
  <c r="N192" i="29" s="1"/>
  <c r="AD331" i="29"/>
  <c r="AL322" i="29" s="1"/>
  <c r="AD423" i="29"/>
  <c r="AL423" i="29" s="1"/>
  <c r="F4" i="29"/>
  <c r="AL213" i="29"/>
  <c r="AD219" i="29"/>
  <c r="AL210" i="29" s="1"/>
  <c r="AD215" i="29"/>
  <c r="AL215" i="29" s="1"/>
  <c r="N175" i="29"/>
  <c r="AL405" i="29"/>
  <c r="AD407" i="29"/>
  <c r="AL407" i="29" s="1"/>
  <c r="AD491" i="29"/>
  <c r="AL482" i="29" s="1"/>
  <c r="AL485" i="29"/>
  <c r="P463" i="29"/>
  <c r="S299" i="29"/>
  <c r="AA290" i="29" s="1"/>
  <c r="S219" i="29"/>
  <c r="AA210" i="29" s="1"/>
  <c r="AL85" i="29"/>
  <c r="AL277" i="29"/>
  <c r="AD379" i="29"/>
  <c r="AL370" i="29" s="1"/>
  <c r="AA402" i="29"/>
  <c r="C4" i="29"/>
  <c r="P49" i="29"/>
  <c r="AL52" i="29"/>
  <c r="P48" i="29" s="1"/>
  <c r="AA68" i="29"/>
  <c r="N64" i="29" s="1"/>
  <c r="N65" i="29"/>
  <c r="AD441" i="29"/>
  <c r="P431" i="29" s="1"/>
  <c r="AD459" i="29"/>
  <c r="AL450" i="29" s="1"/>
  <c r="AD457" i="29"/>
  <c r="P447" i="29" s="1"/>
  <c r="AL453" i="29"/>
  <c r="C5" i="29"/>
  <c r="AL68" i="29"/>
  <c r="P64" i="29" s="1"/>
  <c r="P65" i="29"/>
  <c r="AA452" i="29"/>
  <c r="N448" i="29" s="1"/>
  <c r="N449" i="29"/>
  <c r="AA468" i="29"/>
  <c r="N464" i="29" s="1"/>
  <c r="N465" i="29"/>
  <c r="C8" i="29"/>
  <c r="AD347" i="29"/>
  <c r="AL338" i="29" s="1"/>
  <c r="AL341" i="29"/>
  <c r="AD345" i="29"/>
  <c r="P335" i="29" s="1"/>
  <c r="AA228" i="29"/>
  <c r="N224" i="29" s="1"/>
  <c r="N225" i="29"/>
  <c r="AD243" i="29"/>
  <c r="AL246" i="29" s="1"/>
  <c r="N337" i="29"/>
  <c r="AA340" i="29"/>
  <c r="N336" i="29" s="1"/>
  <c r="AA258" i="29"/>
  <c r="AA322" i="29"/>
  <c r="AL357" i="29"/>
  <c r="AD363" i="29"/>
  <c r="AL354" i="29" s="1"/>
  <c r="AD361" i="29"/>
  <c r="P351" i="29" s="1"/>
  <c r="AA388" i="29"/>
  <c r="N384" i="29" s="1"/>
  <c r="N385" i="29"/>
  <c r="AA434" i="29"/>
  <c r="AL501" i="29"/>
  <c r="AD503" i="29"/>
  <c r="AL503" i="29" s="1"/>
  <c r="AD203" i="29"/>
  <c r="AL194" i="29" s="1"/>
  <c r="AD201" i="29"/>
  <c r="P191" i="29" s="1"/>
  <c r="AL197" i="29"/>
  <c r="C9" i="29"/>
  <c r="AL101" i="29"/>
  <c r="AD103" i="29"/>
  <c r="AL103" i="29" s="1"/>
  <c r="F10" i="29" s="1"/>
  <c r="I10" i="29" s="1"/>
  <c r="N353" i="29"/>
  <c r="AA356" i="29"/>
  <c r="N352" i="29" s="1"/>
  <c r="AD427" i="29"/>
  <c r="AL418" i="29" s="1"/>
  <c r="AD425" i="29"/>
  <c r="P415" i="29" s="1"/>
  <c r="AL421" i="29"/>
  <c r="AL37" i="29"/>
  <c r="AD43" i="29"/>
  <c r="AL34" i="29" s="1"/>
  <c r="AD41" i="29"/>
  <c r="P31" i="29" s="1"/>
  <c r="AD211" i="29"/>
  <c r="AL214" i="29" s="1"/>
  <c r="AA180" i="29"/>
  <c r="N176" i="29" s="1"/>
  <c r="N177" i="29"/>
  <c r="AD403" i="29"/>
  <c r="AL406" i="29" s="1"/>
  <c r="AD483" i="29"/>
  <c r="AL486" i="29" s="1"/>
  <c r="AL466" i="29"/>
  <c r="AD83" i="29"/>
  <c r="AL86" i="29" s="1"/>
  <c r="F9" i="29" s="1"/>
  <c r="I9" i="29" s="1"/>
  <c r="AD275" i="29"/>
  <c r="AL278" i="29" s="1"/>
  <c r="N239" i="29"/>
  <c r="AD265" i="29"/>
  <c r="P255" i="29" s="1"/>
  <c r="AA308" i="29"/>
  <c r="N304" i="29" s="1"/>
  <c r="N305" i="29"/>
  <c r="AD443" i="29"/>
  <c r="AL434" i="29" s="1"/>
  <c r="N479" i="29"/>
  <c r="N463" i="29"/>
  <c r="N497" i="28"/>
  <c r="AA500" i="28"/>
  <c r="N496" i="28" s="1"/>
  <c r="AL20" i="28"/>
  <c r="P16" i="28" s="1"/>
  <c r="P17" i="28"/>
  <c r="N481" i="28"/>
  <c r="AA484" i="28"/>
  <c r="N480" i="28" s="1"/>
  <c r="AA372" i="28"/>
  <c r="N368" i="28" s="1"/>
  <c r="N369" i="28"/>
  <c r="P289" i="28"/>
  <c r="AL292" i="28"/>
  <c r="P288" i="28" s="1"/>
  <c r="N17" i="28"/>
  <c r="AA20" i="28"/>
  <c r="N16" i="28" s="1"/>
  <c r="AL388" i="28"/>
  <c r="P384" i="28" s="1"/>
  <c r="P385" i="28"/>
  <c r="N161" i="28"/>
  <c r="AA164" i="28"/>
  <c r="N160" i="28" s="1"/>
  <c r="AA212" i="28"/>
  <c r="N208" i="28" s="1"/>
  <c r="N209" i="28"/>
  <c r="AL372" i="28"/>
  <c r="P368" i="28" s="1"/>
  <c r="P369" i="28"/>
  <c r="N33" i="28"/>
  <c r="AA36" i="28"/>
  <c r="N32" i="28" s="1"/>
  <c r="N431" i="28"/>
  <c r="AA178" i="28"/>
  <c r="AD329" i="28"/>
  <c r="P319" i="28" s="1"/>
  <c r="S91" i="28"/>
  <c r="AA82" i="28" s="1"/>
  <c r="AA196" i="28"/>
  <c r="N192" i="28" s="1"/>
  <c r="N193" i="28"/>
  <c r="AL338" i="28"/>
  <c r="P207" i="28"/>
  <c r="P193" i="28"/>
  <c r="AL196" i="28"/>
  <c r="P192" i="28" s="1"/>
  <c r="S73" i="28"/>
  <c r="N63" i="28" s="1"/>
  <c r="P241" i="28"/>
  <c r="AL244" i="28"/>
  <c r="P240" i="28" s="1"/>
  <c r="AA338" i="28"/>
  <c r="N465" i="28"/>
  <c r="AA468" i="28"/>
  <c r="N464" i="28" s="1"/>
  <c r="AL466" i="28"/>
  <c r="AL230" i="28"/>
  <c r="AD233" i="28"/>
  <c r="P223" i="28" s="1"/>
  <c r="AD235" i="28"/>
  <c r="AL226" i="28" s="1"/>
  <c r="P351" i="28"/>
  <c r="AL418" i="28"/>
  <c r="AA356" i="28"/>
  <c r="N352" i="28" s="1"/>
  <c r="N353" i="28"/>
  <c r="N97" i="28"/>
  <c r="AA100" i="28"/>
  <c r="N96" i="28" s="1"/>
  <c r="AA436" i="28"/>
  <c r="N432" i="28" s="1"/>
  <c r="N433" i="28"/>
  <c r="AA452" i="28"/>
  <c r="N448" i="28" s="1"/>
  <c r="N449" i="28"/>
  <c r="AA226" i="28"/>
  <c r="P113" i="28"/>
  <c r="AL116" i="28"/>
  <c r="P112" i="28" s="1"/>
  <c r="S121" i="28"/>
  <c r="N111" i="28" s="1"/>
  <c r="AD75" i="28"/>
  <c r="AL66" i="28" s="1"/>
  <c r="AD331" i="28"/>
  <c r="AL322" i="28" s="1"/>
  <c r="AD489" i="28"/>
  <c r="P479" i="28" s="1"/>
  <c r="AD313" i="28"/>
  <c r="P303" i="28" s="1"/>
  <c r="N321" i="28"/>
  <c r="AA324" i="28"/>
  <c r="N320" i="28" s="1"/>
  <c r="AL212" i="28"/>
  <c r="P208" i="28" s="1"/>
  <c r="P209" i="28"/>
  <c r="S75" i="28"/>
  <c r="AA66" i="28" s="1"/>
  <c r="P463" i="28"/>
  <c r="AD171" i="28"/>
  <c r="AL162" i="28" s="1"/>
  <c r="AL165" i="28"/>
  <c r="C8" i="28"/>
  <c r="AD43" i="28"/>
  <c r="AL34" i="28" s="1"/>
  <c r="AL37" i="28"/>
  <c r="AD363" i="28"/>
  <c r="AL354" i="28" s="1"/>
  <c r="AA244" i="28"/>
  <c r="N240" i="28" s="1"/>
  <c r="N241" i="28"/>
  <c r="S393" i="28"/>
  <c r="N383" i="28" s="1"/>
  <c r="AD441" i="28"/>
  <c r="P431" i="28" s="1"/>
  <c r="N335" i="28"/>
  <c r="AL101" i="28"/>
  <c r="AD107" i="28"/>
  <c r="AL98" i="28" s="1"/>
  <c r="AD105" i="28"/>
  <c r="P95" i="28" s="1"/>
  <c r="AA148" i="28"/>
  <c r="N144" i="28" s="1"/>
  <c r="N145" i="28"/>
  <c r="N401" i="28"/>
  <c r="AA404" i="28"/>
  <c r="N400" i="28" s="1"/>
  <c r="AA258" i="28"/>
  <c r="P497" i="28"/>
  <c r="AL500" i="28"/>
  <c r="P496" i="28" s="1"/>
  <c r="AL404" i="28"/>
  <c r="P400" i="28" s="1"/>
  <c r="P401" i="28"/>
  <c r="AD155" i="28"/>
  <c r="AL146" i="28" s="1"/>
  <c r="AD153" i="28"/>
  <c r="P143" i="28" s="1"/>
  <c r="AL149" i="28"/>
  <c r="AA420" i="28"/>
  <c r="N416" i="28" s="1"/>
  <c r="N417" i="28"/>
  <c r="AA54" i="28"/>
  <c r="S57" i="28"/>
  <c r="N47" i="28" s="1"/>
  <c r="C5" i="28" s="1"/>
  <c r="S59" i="28"/>
  <c r="AA50" i="28" s="1"/>
  <c r="P129" i="28"/>
  <c r="AL132" i="28"/>
  <c r="P128" i="28" s="1"/>
  <c r="F4" i="28"/>
  <c r="I4" i="28" s="1"/>
  <c r="AD91" i="28"/>
  <c r="AL82" i="28" s="1"/>
  <c r="AD89" i="28"/>
  <c r="P79" i="28" s="1"/>
  <c r="AL85" i="28"/>
  <c r="AA114" i="28"/>
  <c r="AD281" i="28"/>
  <c r="P271" i="28" s="1"/>
  <c r="AD283" i="28"/>
  <c r="AL274" i="28" s="1"/>
  <c r="AL277" i="28"/>
  <c r="AA130" i="28"/>
  <c r="F10" i="28"/>
  <c r="I10" i="28" s="1"/>
  <c r="C4" i="28"/>
  <c r="P49" i="28"/>
  <c r="AL52" i="28"/>
  <c r="P48" i="28" s="1"/>
  <c r="N273" i="28"/>
  <c r="AA276" i="28"/>
  <c r="N272" i="28" s="1"/>
  <c r="AD491" i="28"/>
  <c r="AL482" i="28" s="1"/>
  <c r="AA292" i="28"/>
  <c r="N288" i="28" s="1"/>
  <c r="N289" i="28"/>
  <c r="AD267" i="28"/>
  <c r="AL258" i="28" s="1"/>
  <c r="AD265" i="28"/>
  <c r="P255" i="28" s="1"/>
  <c r="AL261" i="28"/>
  <c r="F8" i="28" s="1"/>
  <c r="I8" i="28" s="1"/>
  <c r="N367" i="28"/>
  <c r="N255" i="28"/>
  <c r="AD315" i="28"/>
  <c r="AL306" i="28" s="1"/>
  <c r="P287" i="28"/>
  <c r="N447" i="28"/>
  <c r="AD163" i="28"/>
  <c r="AL166" i="28" s="1"/>
  <c r="P177" i="28"/>
  <c r="AL180" i="28"/>
  <c r="P176" i="28" s="1"/>
  <c r="AD35" i="28"/>
  <c r="AL38" i="28" s="1"/>
  <c r="AA310" i="28"/>
  <c r="S315" i="28"/>
  <c r="AA306" i="28" s="1"/>
  <c r="S313" i="28"/>
  <c r="N303" i="28" s="1"/>
  <c r="N223" i="28"/>
  <c r="S395" i="28"/>
  <c r="AA386" i="28" s="1"/>
  <c r="AL450" i="28"/>
  <c r="AD443" i="28"/>
  <c r="AL434" i="28" s="1"/>
  <c r="AD393" i="28"/>
  <c r="P383" i="28" s="1"/>
  <c r="P111" i="28"/>
  <c r="AA372" i="27"/>
  <c r="N368" i="27" s="1"/>
  <c r="N369" i="27"/>
  <c r="F10" i="27"/>
  <c r="I10" i="27" s="1"/>
  <c r="AA468" i="27"/>
  <c r="N464" i="27" s="1"/>
  <c r="N465" i="27"/>
  <c r="P417" i="27"/>
  <c r="AL420" i="27"/>
  <c r="P416" i="27" s="1"/>
  <c r="AA308" i="27"/>
  <c r="N304" i="27" s="1"/>
  <c r="N305" i="27"/>
  <c r="AD347" i="27"/>
  <c r="AL338" i="27" s="1"/>
  <c r="AL341" i="27"/>
  <c r="AD345" i="27"/>
  <c r="P335" i="27" s="1"/>
  <c r="N177" i="27"/>
  <c r="AA180" i="27"/>
  <c r="N176" i="27" s="1"/>
  <c r="P209" i="27"/>
  <c r="AL212" i="27"/>
  <c r="P208" i="27" s="1"/>
  <c r="AA36" i="27"/>
  <c r="N32" i="27" s="1"/>
  <c r="N33" i="27"/>
  <c r="AD121" i="27"/>
  <c r="P111" i="27" s="1"/>
  <c r="P369" i="27"/>
  <c r="AL372" i="27"/>
  <c r="P368" i="27" s="1"/>
  <c r="AD483" i="27"/>
  <c r="AL486" i="27" s="1"/>
  <c r="AL148" i="27"/>
  <c r="P144" i="27" s="1"/>
  <c r="P145" i="27"/>
  <c r="AD291" i="27"/>
  <c r="AL294" i="27" s="1"/>
  <c r="P17" i="27"/>
  <c r="AL20" i="27"/>
  <c r="P16" i="27" s="1"/>
  <c r="F4" i="27"/>
  <c r="AD51" i="27"/>
  <c r="AL54" i="27" s="1"/>
  <c r="AD55" i="27"/>
  <c r="AL55" i="27" s="1"/>
  <c r="P305" i="27"/>
  <c r="AL308" i="27"/>
  <c r="P304" i="27" s="1"/>
  <c r="AD323" i="27"/>
  <c r="AL326" i="27" s="1"/>
  <c r="AL501" i="27"/>
  <c r="AD507" i="27"/>
  <c r="AL498" i="27" s="1"/>
  <c r="AD505" i="27"/>
  <c r="P495" i="27" s="1"/>
  <c r="AD503" i="27"/>
  <c r="AL503" i="27" s="1"/>
  <c r="AD387" i="27"/>
  <c r="AL390" i="27" s="1"/>
  <c r="N15" i="27"/>
  <c r="P257" i="27"/>
  <c r="AL260" i="27"/>
  <c r="P256" i="27" s="1"/>
  <c r="C4" i="27"/>
  <c r="AA98" i="27"/>
  <c r="P129" i="27"/>
  <c r="AL132" i="27"/>
  <c r="P128" i="27" s="1"/>
  <c r="AA212" i="27"/>
  <c r="N208" i="27" s="1"/>
  <c r="N209" i="27"/>
  <c r="P177" i="27"/>
  <c r="AL180" i="27"/>
  <c r="P176" i="27" s="1"/>
  <c r="P223" i="27"/>
  <c r="AA114" i="27"/>
  <c r="N401" i="27"/>
  <c r="AA404" i="27"/>
  <c r="N400" i="27" s="1"/>
  <c r="AA68" i="27"/>
  <c r="N64" i="27" s="1"/>
  <c r="N65" i="27"/>
  <c r="AD491" i="27"/>
  <c r="AL482" i="27" s="1"/>
  <c r="AD489" i="27"/>
  <c r="P479" i="27" s="1"/>
  <c r="AL485" i="27"/>
  <c r="N49" i="27"/>
  <c r="AA52" i="27"/>
  <c r="N48" i="27" s="1"/>
  <c r="AA354" i="27"/>
  <c r="C8" i="27"/>
  <c r="AA196" i="27"/>
  <c r="N192" i="27" s="1"/>
  <c r="N193" i="27"/>
  <c r="AD459" i="27"/>
  <c r="AL450" i="27" s="1"/>
  <c r="AD457" i="27"/>
  <c r="P447" i="27" s="1"/>
  <c r="AL453" i="27"/>
  <c r="P65" i="27"/>
  <c r="AL68" i="27"/>
  <c r="P64" i="27" s="1"/>
  <c r="AD123" i="27"/>
  <c r="AL114" i="27" s="1"/>
  <c r="S489" i="27"/>
  <c r="N479" i="27" s="1"/>
  <c r="P193" i="27"/>
  <c r="AL196" i="27"/>
  <c r="P192" i="27" s="1"/>
  <c r="AD299" i="27"/>
  <c r="AL290" i="27" s="1"/>
  <c r="AL293" i="27"/>
  <c r="AL245" i="27"/>
  <c r="AA228" i="27"/>
  <c r="N224" i="27" s="1"/>
  <c r="N225" i="27"/>
  <c r="AL277" i="27"/>
  <c r="N255" i="27"/>
  <c r="AL405" i="27"/>
  <c r="AL354" i="27"/>
  <c r="N319" i="27"/>
  <c r="AD441" i="27"/>
  <c r="P431" i="27" s="1"/>
  <c r="S393" i="27"/>
  <c r="N383" i="27" s="1"/>
  <c r="AA20" i="27"/>
  <c r="N16" i="27" s="1"/>
  <c r="N17" i="27"/>
  <c r="AA436" i="27"/>
  <c r="N432" i="27" s="1"/>
  <c r="N433" i="27"/>
  <c r="N159" i="27"/>
  <c r="N289" i="27"/>
  <c r="AA292" i="27"/>
  <c r="N288" i="27" s="1"/>
  <c r="P175" i="27"/>
  <c r="AL226" i="27"/>
  <c r="N257" i="27"/>
  <c r="AA260" i="27"/>
  <c r="N256" i="27" s="1"/>
  <c r="AD331" i="27"/>
  <c r="AL322" i="27" s="1"/>
  <c r="AD329" i="27"/>
  <c r="P319" i="27" s="1"/>
  <c r="AL325" i="27"/>
  <c r="AD395" i="27"/>
  <c r="AL386" i="27" s="1"/>
  <c r="AD393" i="27"/>
  <c r="P383" i="27" s="1"/>
  <c r="AL389" i="27"/>
  <c r="AA454" i="27"/>
  <c r="S457" i="27"/>
  <c r="N447" i="27" s="1"/>
  <c r="S459" i="27"/>
  <c r="AA450" i="27" s="1"/>
  <c r="AA146" i="27"/>
  <c r="AD91" i="27"/>
  <c r="AL82" i="27" s="1"/>
  <c r="AD89" i="27"/>
  <c r="P79" i="27" s="1"/>
  <c r="AL85" i="27"/>
  <c r="AL34" i="27"/>
  <c r="N79" i="27"/>
  <c r="AD107" i="27"/>
  <c r="AL98" i="27" s="1"/>
  <c r="AD105" i="27"/>
  <c r="P95" i="27" s="1"/>
  <c r="AL101" i="27"/>
  <c r="C9" i="27"/>
  <c r="S347" i="27"/>
  <c r="AA338" i="27" s="1"/>
  <c r="AA82" i="27"/>
  <c r="S73" i="27"/>
  <c r="N63" i="27" s="1"/>
  <c r="AL468" i="27"/>
  <c r="P464" i="27" s="1"/>
  <c r="P465" i="27"/>
  <c r="S491" i="27"/>
  <c r="AA482" i="27" s="1"/>
  <c r="AD171" i="27"/>
  <c r="AL162" i="27" s="1"/>
  <c r="AD169" i="27"/>
  <c r="P159" i="27" s="1"/>
  <c r="AL165" i="27"/>
  <c r="F8" i="27" s="1"/>
  <c r="AD295" i="27"/>
  <c r="AL295" i="27" s="1"/>
  <c r="AD243" i="27"/>
  <c r="AL246" i="27" s="1"/>
  <c r="F9" i="27" s="1"/>
  <c r="AL53" i="27"/>
  <c r="AD59" i="27"/>
  <c r="AL50" i="27" s="1"/>
  <c r="AD57" i="27"/>
  <c r="P47" i="27" s="1"/>
  <c r="AD275" i="27"/>
  <c r="AL278" i="27" s="1"/>
  <c r="AA132" i="27"/>
  <c r="N128" i="27" s="1"/>
  <c r="N129" i="27"/>
  <c r="AA274" i="27"/>
  <c r="AD403" i="27"/>
  <c r="AL406" i="27" s="1"/>
  <c r="AA322" i="27"/>
  <c r="AD443" i="27"/>
  <c r="AL434" i="27" s="1"/>
  <c r="S395" i="27"/>
  <c r="AA386" i="27" s="1"/>
  <c r="N241" i="27"/>
  <c r="AA244" i="27"/>
  <c r="N240" i="27" s="1"/>
  <c r="AA420" i="27"/>
  <c r="N416" i="27" s="1"/>
  <c r="N417" i="27"/>
  <c r="AA162" i="27"/>
  <c r="N191" i="27"/>
  <c r="AA498" i="27"/>
  <c r="S41" i="36"/>
  <c r="S43" i="36"/>
  <c r="AA34" i="36" s="1"/>
  <c r="N31" i="36"/>
  <c r="AD35" i="36"/>
  <c r="AL38" i="36" s="1"/>
  <c r="AL37" i="36"/>
  <c r="AD39" i="36"/>
  <c r="AL39" i="36" s="1"/>
  <c r="N33" i="36"/>
  <c r="AA36" i="36"/>
  <c r="N32" i="36" s="1"/>
  <c r="I9" i="27" l="1"/>
  <c r="I4" i="27"/>
  <c r="I8" i="27"/>
  <c r="F5" i="38"/>
  <c r="I5" i="38" s="1"/>
  <c r="AA452" i="38"/>
  <c r="N448" i="38" s="1"/>
  <c r="N449" i="38"/>
  <c r="AL308" i="38"/>
  <c r="P304" i="38" s="1"/>
  <c r="P305" i="38"/>
  <c r="AA404" i="38"/>
  <c r="N400" i="38" s="1"/>
  <c r="N401" i="38"/>
  <c r="AL388" i="38"/>
  <c r="P384" i="38" s="1"/>
  <c r="P385" i="38"/>
  <c r="AA292" i="38"/>
  <c r="N288" i="38" s="1"/>
  <c r="N289" i="38"/>
  <c r="AL468" i="38"/>
  <c r="P464" i="38" s="1"/>
  <c r="P465" i="38"/>
  <c r="P97" i="38"/>
  <c r="AL100" i="38"/>
  <c r="P96" i="38" s="1"/>
  <c r="AD379" i="38"/>
  <c r="AL370" i="38" s="1"/>
  <c r="AD251" i="38"/>
  <c r="AL242" i="38" s="1"/>
  <c r="AA356" i="38"/>
  <c r="N352" i="38" s="1"/>
  <c r="N353" i="38"/>
  <c r="AD331" i="38"/>
  <c r="AL322" i="38" s="1"/>
  <c r="AA372" i="38"/>
  <c r="N368" i="38" s="1"/>
  <c r="N369" i="38"/>
  <c r="P497" i="38"/>
  <c r="AL500" i="38"/>
  <c r="P496" i="38" s="1"/>
  <c r="AA180" i="38"/>
  <c r="N176" i="38" s="1"/>
  <c r="N177" i="38"/>
  <c r="P17" i="38"/>
  <c r="AL20" i="38"/>
  <c r="P16" i="38" s="1"/>
  <c r="AA276" i="38"/>
  <c r="N272" i="38" s="1"/>
  <c r="N273" i="38"/>
  <c r="AL420" i="38"/>
  <c r="P416" i="38" s="1"/>
  <c r="P417" i="38"/>
  <c r="AL52" i="38"/>
  <c r="P48" i="38" s="1"/>
  <c r="P49" i="38"/>
  <c r="AL260" i="38"/>
  <c r="P256" i="38" s="1"/>
  <c r="P257" i="38"/>
  <c r="AD217" i="38"/>
  <c r="P207" i="38" s="1"/>
  <c r="AL484" i="38"/>
  <c r="P480" i="38" s="1"/>
  <c r="P481" i="38"/>
  <c r="AA100" i="38"/>
  <c r="N96" i="38" s="1"/>
  <c r="C6" i="38" s="1"/>
  <c r="N97" i="38"/>
  <c r="P177" i="38"/>
  <c r="AL180" i="38"/>
  <c r="P176" i="38" s="1"/>
  <c r="AA308" i="38"/>
  <c r="N304" i="38" s="1"/>
  <c r="N305" i="38"/>
  <c r="N65" i="38"/>
  <c r="C7" i="38" s="1"/>
  <c r="AA68" i="38"/>
  <c r="N64" i="38" s="1"/>
  <c r="AL84" i="38"/>
  <c r="P80" i="38" s="1"/>
  <c r="P81" i="38"/>
  <c r="AL292" i="38"/>
  <c r="P288" i="38" s="1"/>
  <c r="P289" i="38"/>
  <c r="AL436" i="38"/>
  <c r="P432" i="38" s="1"/>
  <c r="P433" i="38"/>
  <c r="AD313" i="38"/>
  <c r="P303" i="38" s="1"/>
  <c r="AA164" i="38"/>
  <c r="N160" i="38" s="1"/>
  <c r="N161" i="38"/>
  <c r="AD219" i="38"/>
  <c r="AL210" i="38" s="1"/>
  <c r="C5" i="37"/>
  <c r="AL116" i="37"/>
  <c r="P112" i="37" s="1"/>
  <c r="P113" i="37"/>
  <c r="AL436" i="37"/>
  <c r="P432" i="37" s="1"/>
  <c r="P433" i="37"/>
  <c r="AA276" i="37"/>
  <c r="N272" i="37" s="1"/>
  <c r="N273" i="37"/>
  <c r="AD41" i="37"/>
  <c r="P31" i="37" s="1"/>
  <c r="AD105" i="37"/>
  <c r="P95" i="37" s="1"/>
  <c r="P385" i="37"/>
  <c r="AL388" i="37"/>
  <c r="P384" i="37" s="1"/>
  <c r="P497" i="37"/>
  <c r="AL500" i="37"/>
  <c r="P496" i="37" s="1"/>
  <c r="AA324" i="37"/>
  <c r="N320" i="37" s="1"/>
  <c r="N321" i="37"/>
  <c r="AD235" i="37"/>
  <c r="AL226" i="37" s="1"/>
  <c r="AD457" i="37"/>
  <c r="P447" i="37" s="1"/>
  <c r="AL468" i="37"/>
  <c r="P464" i="37" s="1"/>
  <c r="P465" i="37"/>
  <c r="AD379" i="37"/>
  <c r="AL370" i="37" s="1"/>
  <c r="AD43" i="37"/>
  <c r="AL34" i="37" s="1"/>
  <c r="AD107" i="37"/>
  <c r="AL98" i="37" s="1"/>
  <c r="AL404" i="37"/>
  <c r="P400" i="37" s="1"/>
  <c r="P401" i="37"/>
  <c r="AA36" i="37"/>
  <c r="N32" i="37" s="1"/>
  <c r="N33" i="37"/>
  <c r="AD459" i="37"/>
  <c r="AL450" i="37" s="1"/>
  <c r="I4" i="37"/>
  <c r="AL292" i="37"/>
  <c r="P288" i="37" s="1"/>
  <c r="P289" i="37"/>
  <c r="I9" i="37"/>
  <c r="AL308" i="37"/>
  <c r="P304" i="37" s="1"/>
  <c r="P305" i="37"/>
  <c r="AA468" i="37"/>
  <c r="N464" i="37" s="1"/>
  <c r="N465" i="37"/>
  <c r="AA164" i="37"/>
  <c r="N160" i="37" s="1"/>
  <c r="N161" i="37"/>
  <c r="AD185" i="37"/>
  <c r="P175" i="37" s="1"/>
  <c r="N497" i="37"/>
  <c r="AA500" i="37"/>
  <c r="N496" i="37" s="1"/>
  <c r="N481" i="37"/>
  <c r="AA484" i="37"/>
  <c r="N480" i="37" s="1"/>
  <c r="AL244" i="37"/>
  <c r="P240" i="37" s="1"/>
  <c r="P241" i="37"/>
  <c r="AL484" i="37"/>
  <c r="P480" i="37" s="1"/>
  <c r="P481" i="37"/>
  <c r="AL340" i="37"/>
  <c r="P336" i="37" s="1"/>
  <c r="P337" i="37"/>
  <c r="AA340" i="37"/>
  <c r="N336" i="37" s="1"/>
  <c r="N337" i="37"/>
  <c r="AD187" i="37"/>
  <c r="AL178" i="37" s="1"/>
  <c r="AA180" i="37"/>
  <c r="N176" i="37" s="1"/>
  <c r="N177" i="37"/>
  <c r="AD233" i="37"/>
  <c r="P223" i="37" s="1"/>
  <c r="AA20" i="37"/>
  <c r="N16" i="37" s="1"/>
  <c r="N17" i="37"/>
  <c r="N113" i="37"/>
  <c r="AA116" i="37"/>
  <c r="N112" i="37" s="1"/>
  <c r="AA420" i="37"/>
  <c r="N416" i="37" s="1"/>
  <c r="N417" i="37"/>
  <c r="AL52" i="37"/>
  <c r="P48" i="37" s="1"/>
  <c r="P49" i="37"/>
  <c r="AD377" i="37"/>
  <c r="P367" i="37" s="1"/>
  <c r="P321" i="37"/>
  <c r="AL324" i="37"/>
  <c r="P320" i="37" s="1"/>
  <c r="AL260" i="35"/>
  <c r="P256" i="35" s="1"/>
  <c r="P257" i="35"/>
  <c r="AL36" i="35"/>
  <c r="P32" i="35" s="1"/>
  <c r="P33" i="35"/>
  <c r="P81" i="35"/>
  <c r="AL84" i="35"/>
  <c r="P80" i="35" s="1"/>
  <c r="AA100" i="35"/>
  <c r="N96" i="35" s="1"/>
  <c r="N97" i="35"/>
  <c r="AL436" i="35"/>
  <c r="P432" i="35" s="1"/>
  <c r="P433" i="35"/>
  <c r="N193" i="35"/>
  <c r="AA196" i="35"/>
  <c r="N192" i="35" s="1"/>
  <c r="P385" i="35"/>
  <c r="AL388" i="35"/>
  <c r="P384" i="35" s="1"/>
  <c r="AL100" i="35"/>
  <c r="P96" i="35" s="1"/>
  <c r="P97" i="35"/>
  <c r="AD489" i="35"/>
  <c r="P479" i="35" s="1"/>
  <c r="AD459" i="35"/>
  <c r="AL450" i="35" s="1"/>
  <c r="AA404" i="35"/>
  <c r="N400" i="35" s="1"/>
  <c r="N401" i="35"/>
  <c r="AD251" i="35"/>
  <c r="AL242" i="35" s="1"/>
  <c r="P289" i="35"/>
  <c r="AL292" i="35"/>
  <c r="P288" i="35" s="1"/>
  <c r="AD203" i="35"/>
  <c r="AL194" i="35" s="1"/>
  <c r="P145" i="35"/>
  <c r="AL148" i="35"/>
  <c r="P144" i="35" s="1"/>
  <c r="AD331" i="35"/>
  <c r="AL322" i="35" s="1"/>
  <c r="P161" i="35"/>
  <c r="AL164" i="35"/>
  <c r="P160" i="35" s="1"/>
  <c r="AA164" i="35"/>
  <c r="N160" i="35" s="1"/>
  <c r="N161" i="35"/>
  <c r="AD379" i="35"/>
  <c r="AL370" i="35" s="1"/>
  <c r="AL116" i="35"/>
  <c r="P112" i="35" s="1"/>
  <c r="P113" i="35"/>
  <c r="N481" i="35"/>
  <c r="AA484" i="35"/>
  <c r="N480" i="35" s="1"/>
  <c r="I4" i="35"/>
  <c r="AD491" i="35"/>
  <c r="AL482" i="35" s="1"/>
  <c r="AL356" i="35"/>
  <c r="P352" i="35" s="1"/>
  <c r="P353" i="35"/>
  <c r="AA84" i="35"/>
  <c r="N80" i="35" s="1"/>
  <c r="C6" i="35" s="1"/>
  <c r="N81" i="35"/>
  <c r="C7" i="35" s="1"/>
  <c r="AL180" i="35"/>
  <c r="P176" i="35" s="1"/>
  <c r="P177" i="35"/>
  <c r="AL420" i="35"/>
  <c r="P416" i="35" s="1"/>
  <c r="P417" i="35"/>
  <c r="AD201" i="35"/>
  <c r="P191" i="35" s="1"/>
  <c r="F5" i="35" s="1"/>
  <c r="I5" i="35" s="1"/>
  <c r="AA308" i="35"/>
  <c r="N304" i="35" s="1"/>
  <c r="N305" i="35"/>
  <c r="AD329" i="35"/>
  <c r="P319" i="35" s="1"/>
  <c r="AL52" i="35"/>
  <c r="P48" i="35" s="1"/>
  <c r="P49" i="35"/>
  <c r="AD377" i="35"/>
  <c r="P367" i="35" s="1"/>
  <c r="AA420" i="35"/>
  <c r="N416" i="35" s="1"/>
  <c r="N417" i="35"/>
  <c r="AL132" i="35"/>
  <c r="P128" i="35" s="1"/>
  <c r="P129" i="35"/>
  <c r="AA468" i="35"/>
  <c r="N464" i="35" s="1"/>
  <c r="N465" i="35"/>
  <c r="AL20" i="35"/>
  <c r="P16" i="35" s="1"/>
  <c r="P17" i="35"/>
  <c r="N369" i="35"/>
  <c r="AA372" i="35"/>
  <c r="N368" i="35" s="1"/>
  <c r="AL468" i="35"/>
  <c r="P464" i="35" s="1"/>
  <c r="P465" i="35"/>
  <c r="AA292" i="35"/>
  <c r="N288" i="35" s="1"/>
  <c r="N289" i="35"/>
  <c r="AL308" i="35"/>
  <c r="P304" i="35" s="1"/>
  <c r="P305" i="35"/>
  <c r="AL404" i="35"/>
  <c r="P400" i="35" s="1"/>
  <c r="P401" i="35"/>
  <c r="N113" i="35"/>
  <c r="AA116" i="35"/>
  <c r="N112" i="35" s="1"/>
  <c r="AD457" i="35"/>
  <c r="P447" i="35" s="1"/>
  <c r="AA388" i="35"/>
  <c r="N384" i="35" s="1"/>
  <c r="N385" i="35"/>
  <c r="AD249" i="35"/>
  <c r="P239" i="35" s="1"/>
  <c r="AL404" i="34"/>
  <c r="P400" i="34" s="1"/>
  <c r="P401" i="34"/>
  <c r="P97" i="34"/>
  <c r="AL100" i="34"/>
  <c r="P96" i="34" s="1"/>
  <c r="AD473" i="34"/>
  <c r="P463" i="34" s="1"/>
  <c r="AA148" i="34"/>
  <c r="N144" i="34" s="1"/>
  <c r="N145" i="34"/>
  <c r="AL436" i="34"/>
  <c r="P432" i="34" s="1"/>
  <c r="P433" i="34"/>
  <c r="AD75" i="34"/>
  <c r="AL66" i="34" s="1"/>
  <c r="AL484" i="34"/>
  <c r="P480" i="34" s="1"/>
  <c r="P481" i="34"/>
  <c r="AL164" i="34"/>
  <c r="P160" i="34" s="1"/>
  <c r="P161" i="34"/>
  <c r="AL228" i="34"/>
  <c r="P224" i="34" s="1"/>
  <c r="P225" i="34"/>
  <c r="P193" i="34"/>
  <c r="AL196" i="34"/>
  <c r="P192" i="34" s="1"/>
  <c r="AA452" i="34"/>
  <c r="N448" i="34" s="1"/>
  <c r="N449" i="34"/>
  <c r="AL340" i="34"/>
  <c r="P336" i="34" s="1"/>
  <c r="P337" i="34"/>
  <c r="AL84" i="34"/>
  <c r="P80" i="34" s="1"/>
  <c r="P81" i="34"/>
  <c r="AL52" i="34"/>
  <c r="P48" i="34" s="1"/>
  <c r="P49" i="34"/>
  <c r="AD475" i="34"/>
  <c r="AL466" i="34" s="1"/>
  <c r="N33" i="34"/>
  <c r="C7" i="34" s="1"/>
  <c r="AA36" i="34"/>
  <c r="N32" i="34" s="1"/>
  <c r="C6" i="34" s="1"/>
  <c r="AL212" i="34"/>
  <c r="P208" i="34" s="1"/>
  <c r="P209" i="34"/>
  <c r="AD393" i="34"/>
  <c r="P383" i="34" s="1"/>
  <c r="AA468" i="34"/>
  <c r="N464" i="34" s="1"/>
  <c r="N465" i="34"/>
  <c r="AL292" i="34"/>
  <c r="P288" i="34" s="1"/>
  <c r="P289" i="34"/>
  <c r="AL276" i="34"/>
  <c r="P272" i="34" s="1"/>
  <c r="P273" i="34"/>
  <c r="P449" i="34"/>
  <c r="AL452" i="34"/>
  <c r="P448" i="34" s="1"/>
  <c r="AL388" i="34"/>
  <c r="P384" i="34" s="1"/>
  <c r="P385" i="34"/>
  <c r="N337" i="34"/>
  <c r="AA340" i="34"/>
  <c r="N336" i="34" s="1"/>
  <c r="N497" i="34"/>
  <c r="AA500" i="34"/>
  <c r="N496" i="34" s="1"/>
  <c r="AD233" i="34"/>
  <c r="P223" i="34" s="1"/>
  <c r="F5" i="34" s="1"/>
  <c r="I5" i="34" s="1"/>
  <c r="AA68" i="34"/>
  <c r="N64" i="34" s="1"/>
  <c r="N65" i="34"/>
  <c r="N225" i="34"/>
  <c r="AA228" i="34"/>
  <c r="N224" i="34" s="1"/>
  <c r="P417" i="34"/>
  <c r="AL420" i="34"/>
  <c r="P416" i="34" s="1"/>
  <c r="AA260" i="34"/>
  <c r="N256" i="34" s="1"/>
  <c r="N257" i="34"/>
  <c r="AL36" i="34"/>
  <c r="P32" i="34" s="1"/>
  <c r="P33" i="34"/>
  <c r="AA196" i="34"/>
  <c r="N192" i="34" s="1"/>
  <c r="N193" i="34"/>
  <c r="AA372" i="34"/>
  <c r="N368" i="34" s="1"/>
  <c r="N369" i="34"/>
  <c r="P369" i="34"/>
  <c r="AL372" i="34"/>
  <c r="P368" i="34" s="1"/>
  <c r="P497" i="33"/>
  <c r="AL500" i="33"/>
  <c r="P496" i="33" s="1"/>
  <c r="AL164" i="33"/>
  <c r="P160" i="33" s="1"/>
  <c r="P161" i="33"/>
  <c r="AL180" i="33"/>
  <c r="P176" i="33" s="1"/>
  <c r="P177" i="33"/>
  <c r="AA228" i="33"/>
  <c r="N224" i="33" s="1"/>
  <c r="N225" i="33"/>
  <c r="AL20" i="33"/>
  <c r="P16" i="33" s="1"/>
  <c r="P17" i="33"/>
  <c r="AA116" i="33"/>
  <c r="N112" i="33" s="1"/>
  <c r="N113" i="33"/>
  <c r="AL68" i="33"/>
  <c r="P64" i="33" s="1"/>
  <c r="P65" i="33"/>
  <c r="AD489" i="33"/>
  <c r="P479" i="33" s="1"/>
  <c r="AD107" i="33"/>
  <c r="AL98" i="33" s="1"/>
  <c r="AL420" i="33"/>
  <c r="P416" i="33" s="1"/>
  <c r="P417" i="33"/>
  <c r="N481" i="33"/>
  <c r="AA484" i="33"/>
  <c r="N480" i="33" s="1"/>
  <c r="AA292" i="33"/>
  <c r="N288" i="33" s="1"/>
  <c r="N289" i="33"/>
  <c r="AA68" i="33"/>
  <c r="N64" i="33" s="1"/>
  <c r="N65" i="33"/>
  <c r="AD313" i="33"/>
  <c r="P303" i="33" s="1"/>
  <c r="P145" i="33"/>
  <c r="AL148" i="33"/>
  <c r="P144" i="33" s="1"/>
  <c r="AA324" i="33"/>
  <c r="N320" i="33" s="1"/>
  <c r="N321" i="33"/>
  <c r="AL196" i="33"/>
  <c r="P192" i="33" s="1"/>
  <c r="P193" i="33"/>
  <c r="AL452" i="33"/>
  <c r="P448" i="33" s="1"/>
  <c r="P449" i="33"/>
  <c r="AL404" i="33"/>
  <c r="P400" i="33" s="1"/>
  <c r="P401" i="33"/>
  <c r="N193" i="33"/>
  <c r="AA196" i="33"/>
  <c r="N192" i="33" s="1"/>
  <c r="P225" i="33"/>
  <c r="AL228" i="33"/>
  <c r="P224" i="33" s="1"/>
  <c r="AL212" i="33"/>
  <c r="P208" i="33" s="1"/>
  <c r="P209" i="33"/>
  <c r="C5" i="33"/>
  <c r="AA244" i="33"/>
  <c r="N240" i="33" s="1"/>
  <c r="N241" i="33"/>
  <c r="F8" i="33"/>
  <c r="I8" i="33" s="1"/>
  <c r="AD41" i="33"/>
  <c r="P31" i="33" s="1"/>
  <c r="F5" i="33" s="1"/>
  <c r="I5" i="33" s="1"/>
  <c r="AA468" i="33"/>
  <c r="N464" i="33" s="1"/>
  <c r="N465" i="33"/>
  <c r="AD89" i="33"/>
  <c r="P79" i="33" s="1"/>
  <c r="AA308" i="33"/>
  <c r="N304" i="33" s="1"/>
  <c r="N305" i="33"/>
  <c r="AD491" i="33"/>
  <c r="AL482" i="33" s="1"/>
  <c r="AA164" i="33"/>
  <c r="N160" i="33" s="1"/>
  <c r="C6" i="33" s="1"/>
  <c r="N161" i="33"/>
  <c r="AA404" i="33"/>
  <c r="N400" i="33" s="1"/>
  <c r="N401" i="33"/>
  <c r="AA372" i="33"/>
  <c r="N368" i="33" s="1"/>
  <c r="N369" i="33"/>
  <c r="AA388" i="33"/>
  <c r="N384" i="33" s="1"/>
  <c r="N385" i="33"/>
  <c r="AD315" i="33"/>
  <c r="AL306" i="33" s="1"/>
  <c r="AL116" i="33"/>
  <c r="P112" i="33" s="1"/>
  <c r="P113" i="33"/>
  <c r="AL244" i="33"/>
  <c r="P240" i="33" s="1"/>
  <c r="P241" i="33"/>
  <c r="P33" i="33"/>
  <c r="AL36" i="33"/>
  <c r="P32" i="33" s="1"/>
  <c r="AL260" i="33"/>
  <c r="P256" i="33" s="1"/>
  <c r="P257" i="33"/>
  <c r="AL388" i="33"/>
  <c r="P384" i="33" s="1"/>
  <c r="P385" i="33"/>
  <c r="AD185" i="33"/>
  <c r="P175" i="33" s="1"/>
  <c r="AD91" i="33"/>
  <c r="AL82" i="33" s="1"/>
  <c r="P433" i="33"/>
  <c r="AL436" i="33"/>
  <c r="P432" i="33" s="1"/>
  <c r="AA260" i="33"/>
  <c r="N256" i="33" s="1"/>
  <c r="N257" i="33"/>
  <c r="C7" i="33" s="1"/>
  <c r="AA356" i="33"/>
  <c r="N352" i="33" s="1"/>
  <c r="N353" i="33"/>
  <c r="I8" i="32"/>
  <c r="AL196" i="32"/>
  <c r="P192" i="32" s="1"/>
  <c r="P193" i="32"/>
  <c r="AA404" i="32"/>
  <c r="N400" i="32" s="1"/>
  <c r="N401" i="32"/>
  <c r="AL100" i="32"/>
  <c r="P96" i="32" s="1"/>
  <c r="P97" i="32"/>
  <c r="AD505" i="32"/>
  <c r="P495" i="32" s="1"/>
  <c r="N481" i="32"/>
  <c r="AA484" i="32"/>
  <c r="N480" i="32" s="1"/>
  <c r="AA20" i="32"/>
  <c r="N16" i="32" s="1"/>
  <c r="N17" i="32"/>
  <c r="N113" i="32"/>
  <c r="AA116" i="32"/>
  <c r="N112" i="32" s="1"/>
  <c r="P161" i="32"/>
  <c r="AL164" i="32"/>
  <c r="P160" i="32" s="1"/>
  <c r="AD427" i="32"/>
  <c r="AL418" i="32" s="1"/>
  <c r="AL356" i="32"/>
  <c r="P352" i="32" s="1"/>
  <c r="P353" i="32"/>
  <c r="AL36" i="32"/>
  <c r="P32" i="32" s="1"/>
  <c r="P33" i="32"/>
  <c r="P225" i="32"/>
  <c r="AL228" i="32"/>
  <c r="P224" i="32" s="1"/>
  <c r="N305" i="32"/>
  <c r="AA308" i="32"/>
  <c r="N304" i="32" s="1"/>
  <c r="N497" i="32"/>
  <c r="AA500" i="32"/>
  <c r="N496" i="32" s="1"/>
  <c r="AA84" i="32"/>
  <c r="N80" i="32" s="1"/>
  <c r="N81" i="32"/>
  <c r="P209" i="32"/>
  <c r="AL212" i="32"/>
  <c r="P208" i="32" s="1"/>
  <c r="AA372" i="32"/>
  <c r="N368" i="32" s="1"/>
  <c r="N369" i="32"/>
  <c r="AD507" i="32"/>
  <c r="AL498" i="32" s="1"/>
  <c r="P257" i="32"/>
  <c r="AL260" i="32"/>
  <c r="P256" i="32" s="1"/>
  <c r="AL276" i="32"/>
  <c r="P272" i="32" s="1"/>
  <c r="P273" i="32"/>
  <c r="AL388" i="32"/>
  <c r="P384" i="32" s="1"/>
  <c r="P385" i="32"/>
  <c r="AL468" i="32"/>
  <c r="P464" i="32" s="1"/>
  <c r="P465" i="32"/>
  <c r="AL404" i="32"/>
  <c r="P400" i="32" s="1"/>
  <c r="P401" i="32"/>
  <c r="P321" i="32"/>
  <c r="AL324" i="32"/>
  <c r="P320" i="32" s="1"/>
  <c r="AD457" i="32"/>
  <c r="P447" i="32" s="1"/>
  <c r="AL148" i="32"/>
  <c r="P144" i="32" s="1"/>
  <c r="P145" i="32"/>
  <c r="AL484" i="32"/>
  <c r="P480" i="32" s="1"/>
  <c r="P481" i="32"/>
  <c r="AA196" i="32"/>
  <c r="N192" i="32" s="1"/>
  <c r="N193" i="32"/>
  <c r="AA260" i="32"/>
  <c r="N256" i="32" s="1"/>
  <c r="N257" i="32"/>
  <c r="AD41" i="32"/>
  <c r="P31" i="32" s="1"/>
  <c r="F5" i="32" s="1"/>
  <c r="I5" i="32" s="1"/>
  <c r="AA244" i="32"/>
  <c r="N240" i="32" s="1"/>
  <c r="N241" i="32"/>
  <c r="N289" i="32"/>
  <c r="AA292" i="32"/>
  <c r="N288" i="32" s="1"/>
  <c r="AA452" i="32"/>
  <c r="N448" i="32" s="1"/>
  <c r="N449" i="32"/>
  <c r="AD459" i="32"/>
  <c r="AL450" i="32" s="1"/>
  <c r="AA340" i="32"/>
  <c r="N336" i="32" s="1"/>
  <c r="N337" i="32"/>
  <c r="AL20" i="32"/>
  <c r="P16" i="32" s="1"/>
  <c r="P17" i="32"/>
  <c r="AL292" i="32"/>
  <c r="P288" i="32" s="1"/>
  <c r="P289" i="32"/>
  <c r="AA180" i="32"/>
  <c r="N176" i="32" s="1"/>
  <c r="N177" i="32"/>
  <c r="AA20" i="31"/>
  <c r="N16" i="31" s="1"/>
  <c r="N17" i="31"/>
  <c r="P145" i="31"/>
  <c r="AL148" i="31"/>
  <c r="P144" i="31" s="1"/>
  <c r="AL420" i="31"/>
  <c r="P416" i="31" s="1"/>
  <c r="P417" i="31"/>
  <c r="P353" i="31"/>
  <c r="AL356" i="31"/>
  <c r="P352" i="31" s="1"/>
  <c r="AD409" i="31"/>
  <c r="P399" i="31" s="1"/>
  <c r="AL324" i="31"/>
  <c r="P320" i="31" s="1"/>
  <c r="P321" i="31"/>
  <c r="AA388" i="31"/>
  <c r="N384" i="31" s="1"/>
  <c r="N385" i="31"/>
  <c r="C5" i="31"/>
  <c r="AL468" i="31"/>
  <c r="P464" i="31" s="1"/>
  <c r="P465" i="31"/>
  <c r="AD187" i="31"/>
  <c r="AL178" i="31" s="1"/>
  <c r="N129" i="31"/>
  <c r="AA132" i="31"/>
  <c r="N128" i="31" s="1"/>
  <c r="P369" i="31"/>
  <c r="AL372" i="31"/>
  <c r="P368" i="31" s="1"/>
  <c r="AL116" i="31"/>
  <c r="P112" i="31" s="1"/>
  <c r="P113" i="31"/>
  <c r="AL100" i="31"/>
  <c r="P96" i="31" s="1"/>
  <c r="P97" i="31"/>
  <c r="AD411" i="31"/>
  <c r="AL402" i="31" s="1"/>
  <c r="AL276" i="31"/>
  <c r="P272" i="31" s="1"/>
  <c r="P273" i="31"/>
  <c r="AA468" i="31"/>
  <c r="N464" i="31" s="1"/>
  <c r="N465" i="31"/>
  <c r="AL228" i="31"/>
  <c r="P224" i="31" s="1"/>
  <c r="P225" i="31"/>
  <c r="AD313" i="31"/>
  <c r="P303" i="31" s="1"/>
  <c r="P81" i="31"/>
  <c r="AL84" i="31"/>
  <c r="P80" i="31" s="1"/>
  <c r="AL388" i="31"/>
  <c r="P384" i="31" s="1"/>
  <c r="P385" i="31"/>
  <c r="AL52" i="31"/>
  <c r="P48" i="31" s="1"/>
  <c r="P49" i="31"/>
  <c r="AA308" i="31"/>
  <c r="N304" i="31" s="1"/>
  <c r="N305" i="31"/>
  <c r="N65" i="31"/>
  <c r="AA68" i="31"/>
  <c r="N64" i="31" s="1"/>
  <c r="AA148" i="31"/>
  <c r="N144" i="31" s="1"/>
  <c r="N145" i="31"/>
  <c r="AL484" i="31"/>
  <c r="P480" i="31" s="1"/>
  <c r="P481" i="31"/>
  <c r="AD315" i="31"/>
  <c r="AL306" i="31" s="1"/>
  <c r="AL244" i="31"/>
  <c r="P240" i="31" s="1"/>
  <c r="P241" i="31"/>
  <c r="AD345" i="31"/>
  <c r="P335" i="31" s="1"/>
  <c r="P289" i="31"/>
  <c r="AL292" i="31"/>
  <c r="P288" i="31" s="1"/>
  <c r="AL164" i="31"/>
  <c r="P160" i="31" s="1"/>
  <c r="P161" i="31"/>
  <c r="AD185" i="31"/>
  <c r="P175" i="31" s="1"/>
  <c r="F5" i="31" s="1"/>
  <c r="I5" i="31" s="1"/>
  <c r="AD347" i="31"/>
  <c r="AL338" i="31" s="1"/>
  <c r="I9" i="30"/>
  <c r="AL372" i="30"/>
  <c r="P368" i="30" s="1"/>
  <c r="P369" i="30"/>
  <c r="AL500" i="30"/>
  <c r="P496" i="30" s="1"/>
  <c r="P497" i="30"/>
  <c r="AL356" i="30"/>
  <c r="P352" i="30" s="1"/>
  <c r="P353" i="30"/>
  <c r="AA436" i="30"/>
  <c r="N432" i="30" s="1"/>
  <c r="N433" i="30"/>
  <c r="AL292" i="30"/>
  <c r="P288" i="30" s="1"/>
  <c r="P289" i="30"/>
  <c r="AL212" i="30"/>
  <c r="P208" i="30" s="1"/>
  <c r="P209" i="30"/>
  <c r="AA484" i="30"/>
  <c r="N480" i="30" s="1"/>
  <c r="N481" i="30"/>
  <c r="AA468" i="30"/>
  <c r="N464" i="30" s="1"/>
  <c r="N465" i="30"/>
  <c r="F8" i="30"/>
  <c r="I8" i="30" s="1"/>
  <c r="AD411" i="30"/>
  <c r="AL402" i="30" s="1"/>
  <c r="AL484" i="30"/>
  <c r="P480" i="30" s="1"/>
  <c r="P481" i="30"/>
  <c r="AL100" i="30"/>
  <c r="P96" i="30" s="1"/>
  <c r="P97" i="30"/>
  <c r="AL228" i="30"/>
  <c r="P224" i="30" s="1"/>
  <c r="P225" i="30"/>
  <c r="AA388" i="30"/>
  <c r="N384" i="30" s="1"/>
  <c r="N385" i="30"/>
  <c r="AL436" i="30"/>
  <c r="P432" i="30" s="1"/>
  <c r="P433" i="30"/>
  <c r="AA420" i="30"/>
  <c r="N416" i="30" s="1"/>
  <c r="N417" i="30"/>
  <c r="P321" i="30"/>
  <c r="AL324" i="30"/>
  <c r="P320" i="30" s="1"/>
  <c r="P161" i="30"/>
  <c r="AL164" i="30"/>
  <c r="P160" i="30" s="1"/>
  <c r="F5" i="30"/>
  <c r="P337" i="30"/>
  <c r="AL340" i="30"/>
  <c r="P336" i="30" s="1"/>
  <c r="AL36" i="30"/>
  <c r="P32" i="30" s="1"/>
  <c r="P33" i="30"/>
  <c r="AA148" i="30"/>
  <c r="N144" i="30" s="1"/>
  <c r="N145" i="30"/>
  <c r="P449" i="30"/>
  <c r="AL452" i="30"/>
  <c r="P448" i="30" s="1"/>
  <c r="P49" i="30"/>
  <c r="AL52" i="30"/>
  <c r="P48" i="30" s="1"/>
  <c r="AA132" i="30"/>
  <c r="N128" i="30" s="1"/>
  <c r="C6" i="30" s="1"/>
  <c r="N129" i="30"/>
  <c r="C7" i="30" s="1"/>
  <c r="AL276" i="30"/>
  <c r="P272" i="30" s="1"/>
  <c r="P273" i="30"/>
  <c r="C5" i="30"/>
  <c r="AL20" i="30"/>
  <c r="P16" i="30" s="1"/>
  <c r="P17" i="30"/>
  <c r="P257" i="30"/>
  <c r="AL260" i="30"/>
  <c r="P256" i="30" s="1"/>
  <c r="AA292" i="30"/>
  <c r="N288" i="30" s="1"/>
  <c r="N289" i="30"/>
  <c r="P65" i="30"/>
  <c r="AL68" i="30"/>
  <c r="P64" i="30" s="1"/>
  <c r="I4" i="30"/>
  <c r="AD409" i="30"/>
  <c r="P399" i="30" s="1"/>
  <c r="AL308" i="30"/>
  <c r="P304" i="30" s="1"/>
  <c r="P305" i="30"/>
  <c r="N289" i="29"/>
  <c r="AA292" i="29"/>
  <c r="N288" i="29" s="1"/>
  <c r="AL324" i="29"/>
  <c r="P320" i="29" s="1"/>
  <c r="P321" i="29"/>
  <c r="P33" i="29"/>
  <c r="AL36" i="29"/>
  <c r="P32" i="29" s="1"/>
  <c r="P417" i="29"/>
  <c r="AL420" i="29"/>
  <c r="P416" i="29" s="1"/>
  <c r="AD107" i="29"/>
  <c r="AL98" i="29" s="1"/>
  <c r="AD505" i="29"/>
  <c r="P495" i="29" s="1"/>
  <c r="AD281" i="29"/>
  <c r="P271" i="29" s="1"/>
  <c r="AD89" i="29"/>
  <c r="P79" i="29" s="1"/>
  <c r="F5" i="29" s="1"/>
  <c r="I5" i="29" s="1"/>
  <c r="AL388" i="29"/>
  <c r="P384" i="29" s="1"/>
  <c r="P385" i="29"/>
  <c r="F8" i="29"/>
  <c r="I8" i="29" s="1"/>
  <c r="AA52" i="29"/>
  <c r="N48" i="29" s="1"/>
  <c r="N49" i="29"/>
  <c r="AA436" i="29"/>
  <c r="N432" i="29" s="1"/>
  <c r="N433" i="29"/>
  <c r="P353" i="29"/>
  <c r="AL356" i="29"/>
  <c r="P352" i="29" s="1"/>
  <c r="P241" i="29"/>
  <c r="AL244" i="29"/>
  <c r="P240" i="29" s="1"/>
  <c r="AL468" i="29"/>
  <c r="P464" i="29" s="1"/>
  <c r="P465" i="29"/>
  <c r="AD105" i="29"/>
  <c r="P95" i="29" s="1"/>
  <c r="AD507" i="29"/>
  <c r="AL498" i="29" s="1"/>
  <c r="AA324" i="29"/>
  <c r="N320" i="29" s="1"/>
  <c r="N321" i="29"/>
  <c r="AA404" i="29"/>
  <c r="N400" i="29" s="1"/>
  <c r="N401" i="29"/>
  <c r="AD283" i="29"/>
  <c r="AL274" i="29" s="1"/>
  <c r="AD91" i="29"/>
  <c r="AL82" i="29" s="1"/>
  <c r="AD409" i="29"/>
  <c r="P399" i="29" s="1"/>
  <c r="I4" i="29"/>
  <c r="AA164" i="29"/>
  <c r="N160" i="29" s="1"/>
  <c r="N161" i="29"/>
  <c r="AD297" i="29"/>
  <c r="P287" i="29" s="1"/>
  <c r="AA20" i="29"/>
  <c r="N16" i="29" s="1"/>
  <c r="C6" i="29" s="1"/>
  <c r="N17" i="29"/>
  <c r="AL484" i="29"/>
  <c r="P480" i="29" s="1"/>
  <c r="P481" i="29"/>
  <c r="P209" i="29"/>
  <c r="AL212" i="29"/>
  <c r="P208" i="29" s="1"/>
  <c r="AA372" i="29"/>
  <c r="N368" i="29" s="1"/>
  <c r="N369" i="29"/>
  <c r="AL148" i="29"/>
  <c r="P144" i="29" s="1"/>
  <c r="P145" i="29"/>
  <c r="AL436" i="29"/>
  <c r="P432" i="29" s="1"/>
  <c r="P433" i="29"/>
  <c r="AL196" i="29"/>
  <c r="P192" i="29" s="1"/>
  <c r="P193" i="29"/>
  <c r="AA260" i="29"/>
  <c r="N256" i="29" s="1"/>
  <c r="N257" i="29"/>
  <c r="AL340" i="29"/>
  <c r="P336" i="29" s="1"/>
  <c r="P337" i="29"/>
  <c r="AL452" i="29"/>
  <c r="P448" i="29" s="1"/>
  <c r="P449" i="29"/>
  <c r="P369" i="29"/>
  <c r="AL372" i="29"/>
  <c r="P368" i="29" s="1"/>
  <c r="N209" i="29"/>
  <c r="AA212" i="29"/>
  <c r="N208" i="29" s="1"/>
  <c r="AD489" i="29"/>
  <c r="P479" i="29" s="1"/>
  <c r="AD411" i="29"/>
  <c r="AL402" i="29" s="1"/>
  <c r="AD217" i="29"/>
  <c r="P207" i="29" s="1"/>
  <c r="AD249" i="29"/>
  <c r="P239" i="29" s="1"/>
  <c r="AD299" i="29"/>
  <c r="AL290" i="29" s="1"/>
  <c r="AL20" i="29"/>
  <c r="P16" i="29" s="1"/>
  <c r="P17" i="29"/>
  <c r="P225" i="29"/>
  <c r="AL228" i="29"/>
  <c r="P224" i="29" s="1"/>
  <c r="AD153" i="29"/>
  <c r="P143" i="29" s="1"/>
  <c r="AA308" i="28"/>
  <c r="N304" i="28" s="1"/>
  <c r="N305" i="28"/>
  <c r="AA260" i="28"/>
  <c r="N256" i="28" s="1"/>
  <c r="N257" i="28"/>
  <c r="AL164" i="28"/>
  <c r="P160" i="28" s="1"/>
  <c r="P161" i="28"/>
  <c r="P417" i="28"/>
  <c r="AL420" i="28"/>
  <c r="P416" i="28" s="1"/>
  <c r="AA340" i="28"/>
  <c r="N336" i="28" s="1"/>
  <c r="N337" i="28"/>
  <c r="N177" i="28"/>
  <c r="AA180" i="28"/>
  <c r="N176" i="28" s="1"/>
  <c r="N385" i="28"/>
  <c r="AA388" i="28"/>
  <c r="N384" i="28" s="1"/>
  <c r="AL308" i="28"/>
  <c r="P304" i="28" s="1"/>
  <c r="P305" i="28"/>
  <c r="AL484" i="28"/>
  <c r="P480" i="28" s="1"/>
  <c r="P481" i="28"/>
  <c r="AL356" i="28"/>
  <c r="P352" i="28" s="1"/>
  <c r="P353" i="28"/>
  <c r="AL324" i="28"/>
  <c r="P320" i="28" s="1"/>
  <c r="P321" i="28"/>
  <c r="AL468" i="28"/>
  <c r="P464" i="28" s="1"/>
  <c r="P465" i="28"/>
  <c r="AL260" i="28"/>
  <c r="P256" i="28" s="1"/>
  <c r="P257" i="28"/>
  <c r="AL276" i="28"/>
  <c r="P272" i="28" s="1"/>
  <c r="P273" i="28"/>
  <c r="C9" i="28"/>
  <c r="AL100" i="28"/>
  <c r="P96" i="28" s="1"/>
  <c r="P97" i="28"/>
  <c r="AA68" i="28"/>
  <c r="N64" i="28" s="1"/>
  <c r="N65" i="28"/>
  <c r="C7" i="28" s="1"/>
  <c r="P65" i="28"/>
  <c r="AL68" i="28"/>
  <c r="P64" i="28" s="1"/>
  <c r="P225" i="28"/>
  <c r="AL228" i="28"/>
  <c r="P224" i="28" s="1"/>
  <c r="AA84" i="28"/>
  <c r="N80" i="28" s="1"/>
  <c r="N81" i="28"/>
  <c r="AL452" i="28"/>
  <c r="P448" i="28" s="1"/>
  <c r="P449" i="28"/>
  <c r="AA132" i="28"/>
  <c r="N128" i="28" s="1"/>
  <c r="N129" i="28"/>
  <c r="N113" i="28"/>
  <c r="AA116" i="28"/>
  <c r="N112" i="28" s="1"/>
  <c r="N49" i="28"/>
  <c r="AA52" i="28"/>
  <c r="N48" i="28" s="1"/>
  <c r="C6" i="28" s="1"/>
  <c r="AL36" i="28"/>
  <c r="P32" i="28" s="1"/>
  <c r="F6" i="28" s="1"/>
  <c r="I6" i="28" s="1"/>
  <c r="P33" i="28"/>
  <c r="F7" i="28" s="1"/>
  <c r="I7" i="28" s="1"/>
  <c r="F9" i="28"/>
  <c r="AL436" i="28"/>
  <c r="P432" i="28" s="1"/>
  <c r="P433" i="28"/>
  <c r="AL84" i="28"/>
  <c r="P80" i="28" s="1"/>
  <c r="P81" i="28"/>
  <c r="AL148" i="28"/>
  <c r="P144" i="28" s="1"/>
  <c r="P145" i="28"/>
  <c r="AD41" i="28"/>
  <c r="P31" i="28" s="1"/>
  <c r="AD169" i="28"/>
  <c r="P159" i="28" s="1"/>
  <c r="N225" i="28"/>
  <c r="AA228" i="28"/>
  <c r="N224" i="28" s="1"/>
  <c r="P337" i="28"/>
  <c r="AL340" i="28"/>
  <c r="P336" i="28" s="1"/>
  <c r="AL100" i="27"/>
  <c r="P96" i="27" s="1"/>
  <c r="P97" i="27"/>
  <c r="AL484" i="27"/>
  <c r="P480" i="27" s="1"/>
  <c r="P481" i="27"/>
  <c r="AA276" i="27"/>
  <c r="N272" i="27" s="1"/>
  <c r="N273" i="27"/>
  <c r="AL84" i="27"/>
  <c r="P80" i="27" s="1"/>
  <c r="P81" i="27"/>
  <c r="AD283" i="27"/>
  <c r="AL274" i="27" s="1"/>
  <c r="P289" i="27"/>
  <c r="AL292" i="27"/>
  <c r="P288" i="27" s="1"/>
  <c r="P113" i="27"/>
  <c r="AL116" i="27"/>
  <c r="P112" i="27" s="1"/>
  <c r="N113" i="27"/>
  <c r="AA116" i="27"/>
  <c r="N112" i="27" s="1"/>
  <c r="N97" i="27"/>
  <c r="AA100" i="27"/>
  <c r="N96" i="27" s="1"/>
  <c r="C5" i="27"/>
  <c r="P49" i="27"/>
  <c r="AL52" i="27"/>
  <c r="P48" i="27" s="1"/>
  <c r="AL36" i="27"/>
  <c r="P32" i="27" s="1"/>
  <c r="P33" i="27"/>
  <c r="AA148" i="27"/>
  <c r="N144" i="27" s="1"/>
  <c r="N145" i="27"/>
  <c r="AL228" i="27"/>
  <c r="P224" i="27" s="1"/>
  <c r="P225" i="27"/>
  <c r="P353" i="27"/>
  <c r="AL356" i="27"/>
  <c r="P352" i="27" s="1"/>
  <c r="AD251" i="27"/>
  <c r="AL242" i="27" s="1"/>
  <c r="P449" i="27"/>
  <c r="AL452" i="27"/>
  <c r="P448" i="27" s="1"/>
  <c r="N353" i="27"/>
  <c r="AA356" i="27"/>
  <c r="N352" i="27" s="1"/>
  <c r="AL340" i="27"/>
  <c r="P336" i="27" s="1"/>
  <c r="P337" i="27"/>
  <c r="N161" i="27"/>
  <c r="AA164" i="27"/>
  <c r="N160" i="27" s="1"/>
  <c r="C6" i="27" s="1"/>
  <c r="N337" i="27"/>
  <c r="AA340" i="27"/>
  <c r="N336" i="27" s="1"/>
  <c r="AL388" i="27"/>
  <c r="P384" i="27" s="1"/>
  <c r="P385" i="27"/>
  <c r="AD409" i="27"/>
  <c r="P399" i="27" s="1"/>
  <c r="AD281" i="27"/>
  <c r="P271" i="27" s="1"/>
  <c r="AA388" i="27"/>
  <c r="N384" i="27" s="1"/>
  <c r="N385" i="27"/>
  <c r="AD411" i="27"/>
  <c r="AL402" i="27" s="1"/>
  <c r="AD249" i="27"/>
  <c r="P239" i="27" s="1"/>
  <c r="F5" i="27" s="1"/>
  <c r="P497" i="27"/>
  <c r="AL500" i="27"/>
  <c r="P496" i="27" s="1"/>
  <c r="N497" i="27"/>
  <c r="AA500" i="27"/>
  <c r="N496" i="27" s="1"/>
  <c r="AL436" i="27"/>
  <c r="P432" i="27" s="1"/>
  <c r="P433" i="27"/>
  <c r="AL164" i="27"/>
  <c r="P160" i="27" s="1"/>
  <c r="P161" i="27"/>
  <c r="AA324" i="27"/>
  <c r="N320" i="27" s="1"/>
  <c r="N321" i="27"/>
  <c r="N481" i="27"/>
  <c r="AA484" i="27"/>
  <c r="N480" i="27" s="1"/>
  <c r="AA84" i="27"/>
  <c r="N80" i="27" s="1"/>
  <c r="N81" i="27"/>
  <c r="C7" i="27" s="1"/>
  <c r="AA452" i="27"/>
  <c r="N448" i="27" s="1"/>
  <c r="N449" i="27"/>
  <c r="AL324" i="27"/>
  <c r="P320" i="27" s="1"/>
  <c r="P321" i="27"/>
  <c r="AD297" i="27"/>
  <c r="P287" i="27" s="1"/>
  <c r="AD41" i="36"/>
  <c r="P31" i="36" s="1"/>
  <c r="AD43" i="36"/>
  <c r="AL34" i="36" s="1"/>
  <c r="I5" i="27" l="1"/>
  <c r="AL244" i="38"/>
  <c r="P240" i="38" s="1"/>
  <c r="P241" i="38"/>
  <c r="F7" i="38"/>
  <c r="I7" i="38" s="1"/>
  <c r="AL324" i="38"/>
  <c r="P320" i="38" s="1"/>
  <c r="P321" i="38"/>
  <c r="AL372" i="38"/>
  <c r="P368" i="38" s="1"/>
  <c r="P369" i="38"/>
  <c r="F6" i="38"/>
  <c r="I6" i="38" s="1"/>
  <c r="AL212" i="38"/>
  <c r="P208" i="38" s="1"/>
  <c r="P209" i="38"/>
  <c r="C6" i="37"/>
  <c r="AL180" i="37"/>
  <c r="P176" i="37" s="1"/>
  <c r="P177" i="37"/>
  <c r="AL372" i="37"/>
  <c r="P368" i="37" s="1"/>
  <c r="P369" i="37"/>
  <c r="AL228" i="37"/>
  <c r="P224" i="37" s="1"/>
  <c r="P225" i="37"/>
  <c r="F5" i="37"/>
  <c r="I5" i="37" s="1"/>
  <c r="P449" i="37"/>
  <c r="AL452" i="37"/>
  <c r="P448" i="37" s="1"/>
  <c r="AL100" i="37"/>
  <c r="P96" i="37" s="1"/>
  <c r="P97" i="37"/>
  <c r="C7" i="37"/>
  <c r="AL36" i="37"/>
  <c r="P32" i="37" s="1"/>
  <c r="P33" i="37"/>
  <c r="AL484" i="35"/>
  <c r="P480" i="35" s="1"/>
  <c r="P481" i="35"/>
  <c r="P449" i="35"/>
  <c r="AL452" i="35"/>
  <c r="P448" i="35" s="1"/>
  <c r="AL324" i="35"/>
  <c r="P320" i="35" s="1"/>
  <c r="P321" i="35"/>
  <c r="AL244" i="35"/>
  <c r="P240" i="35" s="1"/>
  <c r="P241" i="35"/>
  <c r="AL372" i="35"/>
  <c r="P368" i="35" s="1"/>
  <c r="P369" i="35"/>
  <c r="AL196" i="35"/>
  <c r="P192" i="35" s="1"/>
  <c r="F6" i="35" s="1"/>
  <c r="I6" i="35" s="1"/>
  <c r="P193" i="35"/>
  <c r="F7" i="35" s="1"/>
  <c r="I7" i="35" s="1"/>
  <c r="AL468" i="34"/>
  <c r="P464" i="34" s="1"/>
  <c r="P465" i="34"/>
  <c r="AL68" i="34"/>
  <c r="P64" i="34" s="1"/>
  <c r="F6" i="34" s="1"/>
  <c r="I6" i="34" s="1"/>
  <c r="P65" i="34"/>
  <c r="F7" i="34" s="1"/>
  <c r="I7" i="34" s="1"/>
  <c r="AL84" i="33"/>
  <c r="P80" i="33" s="1"/>
  <c r="P81" i="33"/>
  <c r="P97" i="33"/>
  <c r="F7" i="33" s="1"/>
  <c r="I7" i="33" s="1"/>
  <c r="AL100" i="33"/>
  <c r="P96" i="33" s="1"/>
  <c r="F6" i="33" s="1"/>
  <c r="I6" i="33" s="1"/>
  <c r="AL308" i="33"/>
  <c r="P304" i="33" s="1"/>
  <c r="P305" i="33"/>
  <c r="AL484" i="33"/>
  <c r="P480" i="33" s="1"/>
  <c r="P481" i="33"/>
  <c r="P417" i="32"/>
  <c r="AL420" i="32"/>
  <c r="P416" i="32" s="1"/>
  <c r="F7" i="32"/>
  <c r="P449" i="32"/>
  <c r="AL452" i="32"/>
  <c r="P448" i="32" s="1"/>
  <c r="C7" i="32"/>
  <c r="C6" i="32"/>
  <c r="F6" i="32"/>
  <c r="P497" i="32"/>
  <c r="AL500" i="32"/>
  <c r="P496" i="32" s="1"/>
  <c r="AL340" i="31"/>
  <c r="P336" i="31" s="1"/>
  <c r="P337" i="31"/>
  <c r="AL308" i="31"/>
  <c r="P304" i="31" s="1"/>
  <c r="P305" i="31"/>
  <c r="AL404" i="31"/>
  <c r="P400" i="31" s="1"/>
  <c r="P401" i="31"/>
  <c r="C7" i="31"/>
  <c r="P177" i="31"/>
  <c r="F7" i="31" s="1"/>
  <c r="I7" i="31" s="1"/>
  <c r="AL180" i="31"/>
  <c r="P176" i="31" s="1"/>
  <c r="F6" i="31" s="1"/>
  <c r="I6" i="31" s="1"/>
  <c r="C6" i="31"/>
  <c r="I5" i="30"/>
  <c r="P401" i="30"/>
  <c r="AL404" i="30"/>
  <c r="P400" i="30" s="1"/>
  <c r="F6" i="30" s="1"/>
  <c r="I6" i="30" s="1"/>
  <c r="F7" i="30"/>
  <c r="I7" i="30" s="1"/>
  <c r="P497" i="29"/>
  <c r="AL500" i="29"/>
  <c r="P496" i="29" s="1"/>
  <c r="P289" i="29"/>
  <c r="AL292" i="29"/>
  <c r="P288" i="29" s="1"/>
  <c r="AL276" i="29"/>
  <c r="P272" i="29" s="1"/>
  <c r="P273" i="29"/>
  <c r="F7" i="29"/>
  <c r="AL404" i="29"/>
  <c r="P400" i="29" s="1"/>
  <c r="P401" i="29"/>
  <c r="C7" i="29"/>
  <c r="AL84" i="29"/>
  <c r="P80" i="29" s="1"/>
  <c r="F6" i="29" s="1"/>
  <c r="I6" i="29" s="1"/>
  <c r="P81" i="29"/>
  <c r="P97" i="29"/>
  <c r="AL100" i="29"/>
  <c r="P96" i="29" s="1"/>
  <c r="I9" i="28"/>
  <c r="F5" i="28"/>
  <c r="I5" i="28" s="1"/>
  <c r="AL244" i="27"/>
  <c r="P240" i="27" s="1"/>
  <c r="F6" i="27" s="1"/>
  <c r="I6" i="27" s="1"/>
  <c r="P241" i="27"/>
  <c r="F7" i="27" s="1"/>
  <c r="I7" i="27" s="1"/>
  <c r="AL404" i="27"/>
  <c r="P400" i="27" s="1"/>
  <c r="P401" i="27"/>
  <c r="AL276" i="27"/>
  <c r="P272" i="27" s="1"/>
  <c r="P273" i="27"/>
  <c r="P33" i="36"/>
  <c r="AL36" i="36"/>
  <c r="P32" i="36" s="1"/>
  <c r="F7" i="37" l="1"/>
  <c r="I7" i="37" s="1"/>
  <c r="F6" i="37"/>
  <c r="I6" i="37" s="1"/>
  <c r="I7" i="32"/>
  <c r="I6" i="32"/>
  <c r="I7" i="29"/>
  <c r="G61" i="9"/>
  <c r="I61" i="9" s="1"/>
  <c r="G60" i="9"/>
  <c r="E61" i="9"/>
  <c r="E60" i="9"/>
  <c r="I60" i="9" s="1"/>
  <c r="G57" i="9"/>
  <c r="I57" i="9" s="1"/>
  <c r="G56" i="9"/>
  <c r="E57" i="9"/>
  <c r="E56" i="9"/>
  <c r="I56" i="9" s="1"/>
  <c r="G49" i="9"/>
  <c r="G48" i="9"/>
  <c r="E49" i="9"/>
  <c r="E48" i="9"/>
  <c r="G45" i="9"/>
  <c r="I45" i="9" s="1"/>
  <c r="G44" i="9"/>
  <c r="E45" i="9"/>
  <c r="E44" i="9"/>
  <c r="I44" i="9" s="1"/>
  <c r="G41" i="9"/>
  <c r="G40" i="9"/>
  <c r="I40" i="9" s="1"/>
  <c r="E41" i="9"/>
  <c r="I41" i="9" s="1"/>
  <c r="E40" i="9"/>
  <c r="G37" i="9"/>
  <c r="G36" i="9"/>
  <c r="E37" i="9"/>
  <c r="E36" i="9"/>
  <c r="G33" i="9"/>
  <c r="G32" i="9"/>
  <c r="I32" i="9" s="1"/>
  <c r="E33" i="9"/>
  <c r="E32" i="9"/>
  <c r="G29" i="9"/>
  <c r="G28" i="9"/>
  <c r="E29" i="9"/>
  <c r="E28" i="9"/>
  <c r="G25" i="9"/>
  <c r="G24" i="9"/>
  <c r="G21" i="9"/>
  <c r="I21" i="9" s="1"/>
  <c r="G20" i="9"/>
  <c r="E21" i="9"/>
  <c r="E20" i="9"/>
  <c r="I20" i="9" s="1"/>
  <c r="AD504" i="36"/>
  <c r="S504" i="36"/>
  <c r="S506" i="36" s="1"/>
  <c r="AJ502" i="36"/>
  <c r="AH502" i="36"/>
  <c r="AF502" i="36"/>
  <c r="Y502" i="36"/>
  <c r="W502" i="36"/>
  <c r="U502" i="36"/>
  <c r="AJ501" i="36"/>
  <c r="AH501" i="36"/>
  <c r="AF501" i="36"/>
  <c r="Y501" i="36"/>
  <c r="W501" i="36"/>
  <c r="U501" i="36"/>
  <c r="AJ498" i="36"/>
  <c r="AH498" i="36"/>
  <c r="AF498" i="36"/>
  <c r="Y498" i="36"/>
  <c r="W498" i="36"/>
  <c r="U498" i="36"/>
  <c r="H498" i="36"/>
  <c r="B498" i="36"/>
  <c r="AJ497" i="36"/>
  <c r="AH497" i="36"/>
  <c r="AF497" i="36"/>
  <c r="Y497" i="36"/>
  <c r="W497" i="36"/>
  <c r="U497" i="36"/>
  <c r="AJ496" i="36"/>
  <c r="AH496" i="36"/>
  <c r="AF496" i="36"/>
  <c r="Y496" i="36"/>
  <c r="W496" i="36"/>
  <c r="U496" i="36"/>
  <c r="AA495" i="36"/>
  <c r="Y495" i="36"/>
  <c r="W495" i="36"/>
  <c r="U495" i="36"/>
  <c r="S495" i="36"/>
  <c r="S502" i="36" s="1"/>
  <c r="I494" i="36"/>
  <c r="B494" i="36"/>
  <c r="AD488" i="36"/>
  <c r="AD490" i="36" s="1"/>
  <c r="S488" i="36"/>
  <c r="S490" i="36" s="1"/>
  <c r="Y487" i="36"/>
  <c r="AJ486" i="36"/>
  <c r="AH486" i="36"/>
  <c r="AF486" i="36"/>
  <c r="Y486" i="36"/>
  <c r="W486" i="36"/>
  <c r="U486" i="36"/>
  <c r="AJ485" i="36"/>
  <c r="AH485" i="36"/>
  <c r="AF485" i="36"/>
  <c r="Y485" i="36"/>
  <c r="W485" i="36"/>
  <c r="U485" i="36"/>
  <c r="AJ482" i="36"/>
  <c r="AH482" i="36"/>
  <c r="AF482" i="36"/>
  <c r="Y482" i="36"/>
  <c r="W482" i="36"/>
  <c r="U482" i="36"/>
  <c r="H482" i="36"/>
  <c r="B482" i="36"/>
  <c r="U488" i="36" s="1"/>
  <c r="U490" i="36" s="1"/>
  <c r="AJ481" i="36"/>
  <c r="AH481" i="36"/>
  <c r="AF481" i="36"/>
  <c r="Y481" i="36"/>
  <c r="W481" i="36"/>
  <c r="U481" i="36"/>
  <c r="AJ480" i="36"/>
  <c r="AH480" i="36"/>
  <c r="AF480" i="36"/>
  <c r="Y480" i="36"/>
  <c r="W480" i="36"/>
  <c r="U480" i="36"/>
  <c r="AL479" i="36"/>
  <c r="AA479" i="36"/>
  <c r="Y479" i="36"/>
  <c r="W479" i="36"/>
  <c r="U479" i="36"/>
  <c r="S479" i="36"/>
  <c r="I478" i="36"/>
  <c r="AH479" i="36" s="1"/>
  <c r="B478" i="36"/>
  <c r="AD472" i="36"/>
  <c r="AL463" i="36" s="1"/>
  <c r="S472" i="36"/>
  <c r="S474" i="36" s="1"/>
  <c r="U471" i="36"/>
  <c r="AJ470" i="36"/>
  <c r="AH470" i="36"/>
  <c r="AF470" i="36"/>
  <c r="Y470" i="36"/>
  <c r="W470" i="36"/>
  <c r="U470" i="36"/>
  <c r="AJ469" i="36"/>
  <c r="AH469" i="36"/>
  <c r="AF469" i="36"/>
  <c r="Y469" i="36"/>
  <c r="W469" i="36"/>
  <c r="U469" i="36"/>
  <c r="W467" i="36"/>
  <c r="AJ466" i="36"/>
  <c r="AH466" i="36"/>
  <c r="AF466" i="36"/>
  <c r="Y466" i="36"/>
  <c r="W466" i="36"/>
  <c r="U466" i="36"/>
  <c r="S466" i="36"/>
  <c r="H466" i="36"/>
  <c r="AF467" i="36" s="1"/>
  <c r="B466" i="36"/>
  <c r="AJ465" i="36"/>
  <c r="AH465" i="36"/>
  <c r="AF465" i="36"/>
  <c r="Y465" i="36"/>
  <c r="W465" i="36"/>
  <c r="U465" i="36"/>
  <c r="AJ464" i="36"/>
  <c r="AH464" i="36"/>
  <c r="AF464" i="36"/>
  <c r="Y464" i="36"/>
  <c r="W464" i="36"/>
  <c r="U464" i="36"/>
  <c r="AA463" i="36"/>
  <c r="Y463" i="36"/>
  <c r="W463" i="36"/>
  <c r="U463" i="36"/>
  <c r="S463" i="36"/>
  <c r="I462" i="36"/>
  <c r="AJ463" i="36" s="1"/>
  <c r="B462" i="36"/>
  <c r="AD456" i="36"/>
  <c r="AD458" i="36" s="1"/>
  <c r="S456" i="36"/>
  <c r="AJ454" i="36"/>
  <c r="AH454" i="36"/>
  <c r="AF454" i="36"/>
  <c r="Y454" i="36"/>
  <c r="W454" i="36"/>
  <c r="U454" i="36"/>
  <c r="AJ453" i="36"/>
  <c r="AH453" i="36"/>
  <c r="AF453" i="36"/>
  <c r="Y453" i="36"/>
  <c r="W453" i="36"/>
  <c r="U453" i="36"/>
  <c r="AJ450" i="36"/>
  <c r="AH450" i="36"/>
  <c r="AF450" i="36"/>
  <c r="Y450" i="36"/>
  <c r="W450" i="36"/>
  <c r="U450" i="36"/>
  <c r="H450" i="36"/>
  <c r="B450" i="36"/>
  <c r="AJ449" i="36"/>
  <c r="AH449" i="36"/>
  <c r="AF449" i="36"/>
  <c r="Y449" i="36"/>
  <c r="W449" i="36"/>
  <c r="U449" i="36"/>
  <c r="AJ448" i="36"/>
  <c r="AH448" i="36"/>
  <c r="AF448" i="36"/>
  <c r="Y448" i="36"/>
  <c r="W448" i="36"/>
  <c r="U448" i="36"/>
  <c r="AL447" i="36"/>
  <c r="Y447" i="36"/>
  <c r="W447" i="36"/>
  <c r="U447" i="36"/>
  <c r="S447" i="36"/>
  <c r="S454" i="36" s="1"/>
  <c r="I446" i="36"/>
  <c r="B446" i="36"/>
  <c r="AF440" i="36"/>
  <c r="AF442" i="36" s="1"/>
  <c r="AD440" i="36"/>
  <c r="AD442" i="36" s="1"/>
  <c r="S440" i="36"/>
  <c r="S442" i="36" s="1"/>
  <c r="AH439" i="36"/>
  <c r="AJ438" i="36"/>
  <c r="AH438" i="36"/>
  <c r="AF438" i="36"/>
  <c r="Y438" i="36"/>
  <c r="W438" i="36"/>
  <c r="U438" i="36"/>
  <c r="AJ437" i="36"/>
  <c r="AH437" i="36"/>
  <c r="AF437" i="36"/>
  <c r="Y437" i="36"/>
  <c r="W437" i="36"/>
  <c r="U437" i="36"/>
  <c r="AH435" i="36"/>
  <c r="AJ434" i="36"/>
  <c r="AH434" i="36"/>
  <c r="AF434" i="36"/>
  <c r="Y434" i="36"/>
  <c r="W434" i="36"/>
  <c r="U434" i="36"/>
  <c r="H434" i="36"/>
  <c r="AF439" i="36" s="1"/>
  <c r="B434" i="36"/>
  <c r="Y439" i="36" s="1"/>
  <c r="AJ433" i="36"/>
  <c r="AH433" i="36"/>
  <c r="AF433" i="36"/>
  <c r="Y433" i="36"/>
  <c r="W433" i="36"/>
  <c r="U433" i="36"/>
  <c r="AJ432" i="36"/>
  <c r="AH432" i="36"/>
  <c r="AF432" i="36"/>
  <c r="Y432" i="36"/>
  <c r="W432" i="36"/>
  <c r="U432" i="36"/>
  <c r="AL431" i="36"/>
  <c r="AA431" i="36"/>
  <c r="Y431" i="36"/>
  <c r="W431" i="36"/>
  <c r="U431" i="36"/>
  <c r="S431" i="36"/>
  <c r="S438" i="36" s="1"/>
  <c r="I430" i="36"/>
  <c r="B430" i="36"/>
  <c r="AD424" i="36"/>
  <c r="AD426" i="36" s="1"/>
  <c r="S424" i="36"/>
  <c r="Y423" i="36"/>
  <c r="AJ422" i="36"/>
  <c r="AH422" i="36"/>
  <c r="AF422" i="36"/>
  <c r="Y422" i="36"/>
  <c r="W422" i="36"/>
  <c r="U422" i="36"/>
  <c r="S422" i="36"/>
  <c r="AJ421" i="36"/>
  <c r="AH421" i="36"/>
  <c r="AF421" i="36"/>
  <c r="Y421" i="36"/>
  <c r="W421" i="36"/>
  <c r="U421" i="36"/>
  <c r="AJ418" i="36"/>
  <c r="AH418" i="36"/>
  <c r="AF418" i="36"/>
  <c r="Y418" i="36"/>
  <c r="W418" i="36"/>
  <c r="U418" i="36"/>
  <c r="H418" i="36"/>
  <c r="AF419" i="36" s="1"/>
  <c r="B418" i="36"/>
  <c r="W423" i="36" s="1"/>
  <c r="AJ417" i="36"/>
  <c r="AH417" i="36"/>
  <c r="AF417" i="36"/>
  <c r="Y417" i="36"/>
  <c r="W417" i="36"/>
  <c r="U417" i="36"/>
  <c r="S417" i="36"/>
  <c r="AJ416" i="36"/>
  <c r="AH416" i="36"/>
  <c r="AF416" i="36"/>
  <c r="Y416" i="36"/>
  <c r="W416" i="36"/>
  <c r="U416" i="36"/>
  <c r="Y415" i="36"/>
  <c r="W415" i="36"/>
  <c r="U415" i="36"/>
  <c r="S415" i="36"/>
  <c r="S421" i="36" s="1"/>
  <c r="I414" i="36"/>
  <c r="AF415" i="36" s="1"/>
  <c r="H414" i="36"/>
  <c r="B414" i="36"/>
  <c r="AD408" i="36"/>
  <c r="AL399" i="36" s="1"/>
  <c r="S408" i="36"/>
  <c r="S410" i="36" s="1"/>
  <c r="AJ406" i="36"/>
  <c r="AH406" i="36"/>
  <c r="AF406" i="36"/>
  <c r="Y406" i="36"/>
  <c r="W406" i="36"/>
  <c r="U406" i="36"/>
  <c r="AJ405" i="36"/>
  <c r="AH405" i="36"/>
  <c r="AF405" i="36"/>
  <c r="Y405" i="36"/>
  <c r="W405" i="36"/>
  <c r="U405" i="36"/>
  <c r="AJ402" i="36"/>
  <c r="AH402" i="36"/>
  <c r="AF402" i="36"/>
  <c r="Y402" i="36"/>
  <c r="W402" i="36"/>
  <c r="U402" i="36"/>
  <c r="H402" i="36"/>
  <c r="B402" i="36"/>
  <c r="W408" i="36" s="1"/>
  <c r="W410" i="36" s="1"/>
  <c r="AJ401" i="36"/>
  <c r="AH401" i="36"/>
  <c r="AF401" i="36"/>
  <c r="Y401" i="36"/>
  <c r="W401" i="36"/>
  <c r="U401" i="36"/>
  <c r="AJ400" i="36"/>
  <c r="AH400" i="36"/>
  <c r="AF400" i="36"/>
  <c r="Y400" i="36"/>
  <c r="W400" i="36"/>
  <c r="U400" i="36"/>
  <c r="Y399" i="36"/>
  <c r="W399" i="36"/>
  <c r="U399" i="36"/>
  <c r="S399" i="36"/>
  <c r="S402" i="36" s="1"/>
  <c r="I398" i="36"/>
  <c r="B398" i="36"/>
  <c r="AD392" i="36"/>
  <c r="AL383" i="36" s="1"/>
  <c r="S392" i="36"/>
  <c r="AJ390" i="36"/>
  <c r="AH390" i="36"/>
  <c r="AF390" i="36"/>
  <c r="Y390" i="36"/>
  <c r="W390" i="36"/>
  <c r="U390" i="36"/>
  <c r="AJ389" i="36"/>
  <c r="AH389" i="36"/>
  <c r="AF389" i="36"/>
  <c r="Y389" i="36"/>
  <c r="W389" i="36"/>
  <c r="U389" i="36"/>
  <c r="AJ386" i="36"/>
  <c r="AH386" i="36"/>
  <c r="AF386" i="36"/>
  <c r="Y386" i="36"/>
  <c r="W386" i="36"/>
  <c r="U386" i="36"/>
  <c r="H386" i="36"/>
  <c r="AJ391" i="36" s="1"/>
  <c r="B386" i="36"/>
  <c r="Y392" i="36" s="1"/>
  <c r="Y394" i="36" s="1"/>
  <c r="AJ385" i="36"/>
  <c r="AH385" i="36"/>
  <c r="AF385" i="36"/>
  <c r="Y385" i="36"/>
  <c r="W385" i="36"/>
  <c r="U385" i="36"/>
  <c r="AJ384" i="36"/>
  <c r="AH384" i="36"/>
  <c r="AF384" i="36"/>
  <c r="Y384" i="36"/>
  <c r="W384" i="36"/>
  <c r="U384" i="36"/>
  <c r="Y383" i="36"/>
  <c r="W383" i="36"/>
  <c r="U383" i="36"/>
  <c r="S383" i="36"/>
  <c r="S390" i="36" s="1"/>
  <c r="I382" i="36"/>
  <c r="H382" i="36" s="1"/>
  <c r="B382" i="36"/>
  <c r="AD376" i="36"/>
  <c r="AD378" i="36" s="1"/>
  <c r="S376" i="36"/>
  <c r="S378" i="36" s="1"/>
  <c r="AJ374" i="36"/>
  <c r="AH374" i="36"/>
  <c r="AF374" i="36"/>
  <c r="Y374" i="36"/>
  <c r="W374" i="36"/>
  <c r="U374" i="36"/>
  <c r="AJ373" i="36"/>
  <c r="AH373" i="36"/>
  <c r="AF373" i="36"/>
  <c r="Y373" i="36"/>
  <c r="W373" i="36"/>
  <c r="U373" i="36"/>
  <c r="AJ370" i="36"/>
  <c r="AH370" i="36"/>
  <c r="AF370" i="36"/>
  <c r="Y370" i="36"/>
  <c r="W370" i="36"/>
  <c r="U370" i="36"/>
  <c r="H370" i="36"/>
  <c r="AF376" i="36" s="1"/>
  <c r="B370" i="36"/>
  <c r="Y375" i="36" s="1"/>
  <c r="AJ369" i="36"/>
  <c r="AH369" i="36"/>
  <c r="AF369" i="36"/>
  <c r="Y369" i="36"/>
  <c r="W369" i="36"/>
  <c r="U369" i="36"/>
  <c r="AJ368" i="36"/>
  <c r="AH368" i="36"/>
  <c r="AF368" i="36"/>
  <c r="Y368" i="36"/>
  <c r="W368" i="36"/>
  <c r="U368" i="36"/>
  <c r="AF367" i="36"/>
  <c r="AD367" i="36"/>
  <c r="Y367" i="36"/>
  <c r="W367" i="36"/>
  <c r="U367" i="36"/>
  <c r="S367" i="36"/>
  <c r="S374" i="36" s="1"/>
  <c r="I366" i="36"/>
  <c r="AJ367" i="36" s="1"/>
  <c r="H366" i="36"/>
  <c r="B366" i="36"/>
  <c r="AD360" i="36"/>
  <c r="S360" i="36"/>
  <c r="AA351" i="36" s="1"/>
  <c r="AJ358" i="36"/>
  <c r="AH358" i="36"/>
  <c r="AF358" i="36"/>
  <c r="Y358" i="36"/>
  <c r="W358" i="36"/>
  <c r="U358" i="36"/>
  <c r="AJ357" i="36"/>
  <c r="AH357" i="36"/>
  <c r="AF357" i="36"/>
  <c r="Y357" i="36"/>
  <c r="W357" i="36"/>
  <c r="U357" i="36"/>
  <c r="AF355" i="36"/>
  <c r="AJ354" i="36"/>
  <c r="AH354" i="36"/>
  <c r="AF354" i="36"/>
  <c r="Y354" i="36"/>
  <c r="W354" i="36"/>
  <c r="U354" i="36"/>
  <c r="H354" i="36"/>
  <c r="B354" i="36"/>
  <c r="AJ353" i="36"/>
  <c r="AH353" i="36"/>
  <c r="AF353" i="36"/>
  <c r="Y353" i="36"/>
  <c r="W353" i="36"/>
  <c r="U353" i="36"/>
  <c r="AJ352" i="36"/>
  <c r="AH352" i="36"/>
  <c r="AF352" i="36"/>
  <c r="Y352" i="36"/>
  <c r="W352" i="36"/>
  <c r="U352" i="36"/>
  <c r="AF351" i="36"/>
  <c r="AD351" i="36"/>
  <c r="Y351" i="36"/>
  <c r="W351" i="36"/>
  <c r="U351" i="36"/>
  <c r="S351" i="36"/>
  <c r="I350" i="36"/>
  <c r="B350" i="36"/>
  <c r="AD344" i="36"/>
  <c r="AL335" i="36" s="1"/>
  <c r="S344" i="36"/>
  <c r="AJ342" i="36"/>
  <c r="AH342" i="36"/>
  <c r="AF342" i="36"/>
  <c r="Y342" i="36"/>
  <c r="W342" i="36"/>
  <c r="U342" i="36"/>
  <c r="AJ341" i="36"/>
  <c r="AH341" i="36"/>
  <c r="AF341" i="36"/>
  <c r="Y341" i="36"/>
  <c r="W341" i="36"/>
  <c r="U341" i="36"/>
  <c r="AJ338" i="36"/>
  <c r="AH338" i="36"/>
  <c r="AF338" i="36"/>
  <c r="Y338" i="36"/>
  <c r="W338" i="36"/>
  <c r="U338" i="36"/>
  <c r="H338" i="36"/>
  <c r="AF339" i="36" s="1"/>
  <c r="B338" i="36"/>
  <c r="Y339" i="36" s="1"/>
  <c r="AJ337" i="36"/>
  <c r="AH337" i="36"/>
  <c r="AF337" i="36"/>
  <c r="Y337" i="36"/>
  <c r="W337" i="36"/>
  <c r="U337" i="36"/>
  <c r="AJ336" i="36"/>
  <c r="AH336" i="36"/>
  <c r="AF336" i="36"/>
  <c r="Y336" i="36"/>
  <c r="W336" i="36"/>
  <c r="U336" i="36"/>
  <c r="Y335" i="36"/>
  <c r="W335" i="36"/>
  <c r="U335" i="36"/>
  <c r="S335" i="36"/>
  <c r="I334" i="36"/>
  <c r="AJ335" i="36" s="1"/>
  <c r="B334" i="36"/>
  <c r="AD328" i="36"/>
  <c r="AL319" i="36" s="1"/>
  <c r="S328" i="36"/>
  <c r="S330" i="36" s="1"/>
  <c r="AJ326" i="36"/>
  <c r="AH326" i="36"/>
  <c r="AF326" i="36"/>
  <c r="Y326" i="36"/>
  <c r="W326" i="36"/>
  <c r="U326" i="36"/>
  <c r="AJ325" i="36"/>
  <c r="AH325" i="36"/>
  <c r="AF325" i="36"/>
  <c r="Y325" i="36"/>
  <c r="W325" i="36"/>
  <c r="U325" i="36"/>
  <c r="AJ323" i="36"/>
  <c r="AJ322" i="36"/>
  <c r="AH322" i="36"/>
  <c r="AF322" i="36"/>
  <c r="Y322" i="36"/>
  <c r="W322" i="36"/>
  <c r="U322" i="36"/>
  <c r="H322" i="36"/>
  <c r="AH328" i="36" s="1"/>
  <c r="AH330" i="36" s="1"/>
  <c r="B322" i="36"/>
  <c r="AJ321" i="36"/>
  <c r="AH321" i="36"/>
  <c r="AF321" i="36"/>
  <c r="Y321" i="36"/>
  <c r="W321" i="36"/>
  <c r="U321" i="36"/>
  <c r="AJ320" i="36"/>
  <c r="AH320" i="36"/>
  <c r="AF320" i="36"/>
  <c r="Y320" i="36"/>
  <c r="W320" i="36"/>
  <c r="U320" i="36"/>
  <c r="Y319" i="36"/>
  <c r="W319" i="36"/>
  <c r="U319" i="36"/>
  <c r="S319" i="36"/>
  <c r="I318" i="36"/>
  <c r="H318" i="36" s="1"/>
  <c r="B318" i="36"/>
  <c r="AD312" i="36"/>
  <c r="AD314" i="36" s="1"/>
  <c r="S312" i="36"/>
  <c r="S314" i="36" s="1"/>
  <c r="AJ310" i="36"/>
  <c r="AH310" i="36"/>
  <c r="AF310" i="36"/>
  <c r="Y310" i="36"/>
  <c r="W310" i="36"/>
  <c r="U310" i="36"/>
  <c r="AJ309" i="36"/>
  <c r="AH309" i="36"/>
  <c r="AF309" i="36"/>
  <c r="Y309" i="36"/>
  <c r="W309" i="36"/>
  <c r="U309" i="36"/>
  <c r="AJ306" i="36"/>
  <c r="AH306" i="36"/>
  <c r="AF306" i="36"/>
  <c r="Y306" i="36"/>
  <c r="W306" i="36"/>
  <c r="U306" i="36"/>
  <c r="H306" i="36"/>
  <c r="AF311" i="36" s="1"/>
  <c r="B306" i="36"/>
  <c r="W312" i="36" s="1"/>
  <c r="W314" i="36" s="1"/>
  <c r="AJ305" i="36"/>
  <c r="AH305" i="36"/>
  <c r="AF305" i="36"/>
  <c r="Y305" i="36"/>
  <c r="W305" i="36"/>
  <c r="U305" i="36"/>
  <c r="AJ304" i="36"/>
  <c r="AH304" i="36"/>
  <c r="AF304" i="36"/>
  <c r="Y304" i="36"/>
  <c r="W304" i="36"/>
  <c r="U304" i="36"/>
  <c r="AL303" i="36"/>
  <c r="AD303" i="36"/>
  <c r="AD309" i="36" s="1"/>
  <c r="Y303" i="36"/>
  <c r="W303" i="36"/>
  <c r="U303" i="36"/>
  <c r="S303" i="36"/>
  <c r="I302" i="36"/>
  <c r="AJ303" i="36" s="1"/>
  <c r="B302" i="36"/>
  <c r="AD296" i="36"/>
  <c r="AD298" i="36" s="1"/>
  <c r="S296" i="36"/>
  <c r="S298" i="36" s="1"/>
  <c r="AF295" i="36"/>
  <c r="AJ294" i="36"/>
  <c r="AH294" i="36"/>
  <c r="AF294" i="36"/>
  <c r="Y294" i="36"/>
  <c r="W294" i="36"/>
  <c r="U294" i="36"/>
  <c r="AJ293" i="36"/>
  <c r="AH293" i="36"/>
  <c r="AF293" i="36"/>
  <c r="Y293" i="36"/>
  <c r="W293" i="36"/>
  <c r="U293" i="36"/>
  <c r="AJ290" i="36"/>
  <c r="AH290" i="36"/>
  <c r="AF290" i="36"/>
  <c r="Y290" i="36"/>
  <c r="W290" i="36"/>
  <c r="U290" i="36"/>
  <c r="H290" i="36"/>
  <c r="AJ296" i="36" s="1"/>
  <c r="AJ298" i="36" s="1"/>
  <c r="B290" i="36"/>
  <c r="U296" i="36" s="1"/>
  <c r="U298" i="36" s="1"/>
  <c r="AJ289" i="36"/>
  <c r="AH289" i="36"/>
  <c r="AF289" i="36"/>
  <c r="Y289" i="36"/>
  <c r="W289" i="36"/>
  <c r="U289" i="36"/>
  <c r="AJ288" i="36"/>
  <c r="AH288" i="36"/>
  <c r="AF288" i="36"/>
  <c r="Y288" i="36"/>
  <c r="W288" i="36"/>
  <c r="U288" i="36"/>
  <c r="AL287" i="36"/>
  <c r="AA287" i="36"/>
  <c r="Y287" i="36"/>
  <c r="W287" i="36"/>
  <c r="U287" i="36"/>
  <c r="S287" i="36"/>
  <c r="S293" i="36" s="1"/>
  <c r="I286" i="36"/>
  <c r="AH287" i="36" s="1"/>
  <c r="B286" i="36"/>
  <c r="AD280" i="36"/>
  <c r="AL271" i="36" s="1"/>
  <c r="S280" i="36"/>
  <c r="AJ278" i="36"/>
  <c r="AH278" i="36"/>
  <c r="AF278" i="36"/>
  <c r="Y278" i="36"/>
  <c r="W278" i="36"/>
  <c r="U278" i="36"/>
  <c r="AJ277" i="36"/>
  <c r="AH277" i="36"/>
  <c r="AF277" i="36"/>
  <c r="Y277" i="36"/>
  <c r="W277" i="36"/>
  <c r="U277" i="36"/>
  <c r="AJ274" i="36"/>
  <c r="AH274" i="36"/>
  <c r="AF274" i="36"/>
  <c r="Y274" i="36"/>
  <c r="W274" i="36"/>
  <c r="U274" i="36"/>
  <c r="H274" i="36"/>
  <c r="B274" i="36"/>
  <c r="U280" i="36" s="1"/>
  <c r="U282" i="36" s="1"/>
  <c r="AJ273" i="36"/>
  <c r="AH273" i="36"/>
  <c r="AF273" i="36"/>
  <c r="Y273" i="36"/>
  <c r="W273" i="36"/>
  <c r="U273" i="36"/>
  <c r="AJ272" i="36"/>
  <c r="AH272" i="36"/>
  <c r="AF272" i="36"/>
  <c r="Y272" i="36"/>
  <c r="W272" i="36"/>
  <c r="U272" i="36"/>
  <c r="AJ271" i="36"/>
  <c r="Y271" i="36"/>
  <c r="W271" i="36"/>
  <c r="U271" i="36"/>
  <c r="S271" i="36"/>
  <c r="S277" i="36" s="1"/>
  <c r="I270" i="36"/>
  <c r="B270" i="36"/>
  <c r="AD264" i="36"/>
  <c r="AL255" i="36" s="1"/>
  <c r="S264" i="36"/>
  <c r="AF263" i="36"/>
  <c r="AJ262" i="36"/>
  <c r="AH262" i="36"/>
  <c r="AF262" i="36"/>
  <c r="Y262" i="36"/>
  <c r="W262" i="36"/>
  <c r="U262" i="36"/>
  <c r="AJ261" i="36"/>
  <c r="AH261" i="36"/>
  <c r="AF261" i="36"/>
  <c r="Y261" i="36"/>
  <c r="W261" i="36"/>
  <c r="U261" i="36"/>
  <c r="AF259" i="36"/>
  <c r="AJ258" i="36"/>
  <c r="AH258" i="36"/>
  <c r="AF258" i="36"/>
  <c r="Y258" i="36"/>
  <c r="W258" i="36"/>
  <c r="U258" i="36"/>
  <c r="H258" i="36"/>
  <c r="AJ263" i="36" s="1"/>
  <c r="B258" i="36"/>
  <c r="W264" i="36" s="1"/>
  <c r="W266" i="36" s="1"/>
  <c r="AJ257" i="36"/>
  <c r="AH257" i="36"/>
  <c r="AF257" i="36"/>
  <c r="Y257" i="36"/>
  <c r="W257" i="36"/>
  <c r="U257" i="36"/>
  <c r="AJ256" i="36"/>
  <c r="AH256" i="36"/>
  <c r="AF256" i="36"/>
  <c r="Y256" i="36"/>
  <c r="W256" i="36"/>
  <c r="U256" i="36"/>
  <c r="Y255" i="36"/>
  <c r="W255" i="36"/>
  <c r="U255" i="36"/>
  <c r="S255" i="36"/>
  <c r="S262" i="36" s="1"/>
  <c r="I254" i="36"/>
  <c r="AD255" i="36" s="1"/>
  <c r="H254" i="36"/>
  <c r="B254" i="36"/>
  <c r="AD248" i="36"/>
  <c r="S248" i="36"/>
  <c r="S250" i="36" s="1"/>
  <c r="AJ246" i="36"/>
  <c r="AH246" i="36"/>
  <c r="AF246" i="36"/>
  <c r="Y246" i="36"/>
  <c r="W246" i="36"/>
  <c r="U246" i="36"/>
  <c r="AJ245" i="36"/>
  <c r="AH245" i="36"/>
  <c r="AF245" i="36"/>
  <c r="Y245" i="36"/>
  <c r="W245" i="36"/>
  <c r="U245" i="36"/>
  <c r="AH243" i="36"/>
  <c r="AJ242" i="36"/>
  <c r="AH242" i="36"/>
  <c r="AF242" i="36"/>
  <c r="Y242" i="36"/>
  <c r="W242" i="36"/>
  <c r="U242" i="36"/>
  <c r="H242" i="36"/>
  <c r="B242" i="36"/>
  <c r="AJ241" i="36"/>
  <c r="AH241" i="36"/>
  <c r="AF241" i="36"/>
  <c r="Y241" i="36"/>
  <c r="W241" i="36"/>
  <c r="U241" i="36"/>
  <c r="AJ240" i="36"/>
  <c r="AH240" i="36"/>
  <c r="AF240" i="36"/>
  <c r="Y240" i="36"/>
  <c r="W240" i="36"/>
  <c r="U240" i="36"/>
  <c r="AA239" i="36"/>
  <c r="Y239" i="36"/>
  <c r="W239" i="36"/>
  <c r="U239" i="36"/>
  <c r="S239" i="36"/>
  <c r="S246" i="36" s="1"/>
  <c r="I238" i="36"/>
  <c r="AD239" i="36" s="1"/>
  <c r="B238" i="36"/>
  <c r="AD232" i="36"/>
  <c r="AD234" i="36" s="1"/>
  <c r="S232" i="36"/>
  <c r="S234" i="36" s="1"/>
  <c r="AJ230" i="36"/>
  <c r="AH230" i="36"/>
  <c r="AF230" i="36"/>
  <c r="Y230" i="36"/>
  <c r="W230" i="36"/>
  <c r="U230" i="36"/>
  <c r="AJ229" i="36"/>
  <c r="AH229" i="36"/>
  <c r="AF229" i="36"/>
  <c r="Y229" i="36"/>
  <c r="W229" i="36"/>
  <c r="U229" i="36"/>
  <c r="AJ226" i="36"/>
  <c r="AH226" i="36"/>
  <c r="AF226" i="36"/>
  <c r="Y226" i="36"/>
  <c r="W226" i="36"/>
  <c r="U226" i="36"/>
  <c r="H226" i="36"/>
  <c r="AJ232" i="36" s="1"/>
  <c r="AJ234" i="36" s="1"/>
  <c r="B226" i="36"/>
  <c r="AJ225" i="36"/>
  <c r="AH225" i="36"/>
  <c r="AF225" i="36"/>
  <c r="Y225" i="36"/>
  <c r="W225" i="36"/>
  <c r="U225" i="36"/>
  <c r="AJ224" i="36"/>
  <c r="AH224" i="36"/>
  <c r="AF224" i="36"/>
  <c r="Y224" i="36"/>
  <c r="W224" i="36"/>
  <c r="U224" i="36"/>
  <c r="AL223" i="36"/>
  <c r="AF223" i="36"/>
  <c r="Y223" i="36"/>
  <c r="W223" i="36"/>
  <c r="U223" i="36"/>
  <c r="S223" i="36"/>
  <c r="S230" i="36" s="1"/>
  <c r="I222" i="36"/>
  <c r="AJ223" i="36" s="1"/>
  <c r="H222" i="36"/>
  <c r="B222" i="36"/>
  <c r="AD216" i="36"/>
  <c r="AD218" i="36" s="1"/>
  <c r="S216" i="36"/>
  <c r="S218" i="36" s="1"/>
  <c r="AJ214" i="36"/>
  <c r="AH214" i="36"/>
  <c r="AF214" i="36"/>
  <c r="Y214" i="36"/>
  <c r="W214" i="36"/>
  <c r="U214" i="36"/>
  <c r="AJ213" i="36"/>
  <c r="AH213" i="36"/>
  <c r="AF213" i="36"/>
  <c r="Y213" i="36"/>
  <c r="W213" i="36"/>
  <c r="U213" i="36"/>
  <c r="AJ210" i="36"/>
  <c r="AH210" i="36"/>
  <c r="AF210" i="36"/>
  <c r="Y210" i="36"/>
  <c r="W210" i="36"/>
  <c r="U210" i="36"/>
  <c r="H210" i="36"/>
  <c r="B210" i="36"/>
  <c r="W215" i="36" s="1"/>
  <c r="AJ209" i="36"/>
  <c r="AH209" i="36"/>
  <c r="AF209" i="36"/>
  <c r="Y209" i="36"/>
  <c r="W209" i="36"/>
  <c r="U209" i="36"/>
  <c r="AJ208" i="36"/>
  <c r="AH208" i="36"/>
  <c r="AF208" i="36"/>
  <c r="Y208" i="36"/>
  <c r="W208" i="36"/>
  <c r="U208" i="36"/>
  <c r="S208" i="36"/>
  <c r="AA207" i="36"/>
  <c r="Y207" i="36"/>
  <c r="W207" i="36"/>
  <c r="U207" i="36"/>
  <c r="S207" i="36"/>
  <c r="S213" i="36" s="1"/>
  <c r="I206" i="36"/>
  <c r="AH207" i="36" s="1"/>
  <c r="B206" i="36"/>
  <c r="AD200" i="36"/>
  <c r="AL191" i="36" s="1"/>
  <c r="S200" i="36"/>
  <c r="S202" i="36" s="1"/>
  <c r="AJ198" i="36"/>
  <c r="AH198" i="36"/>
  <c r="AF198" i="36"/>
  <c r="Y198" i="36"/>
  <c r="W198" i="36"/>
  <c r="U198" i="36"/>
  <c r="AJ197" i="36"/>
  <c r="AH197" i="36"/>
  <c r="AF197" i="36"/>
  <c r="Y197" i="36"/>
  <c r="W197" i="36"/>
  <c r="U197" i="36"/>
  <c r="AJ194" i="36"/>
  <c r="AH194" i="36"/>
  <c r="AF194" i="36"/>
  <c r="Y194" i="36"/>
  <c r="W194" i="36"/>
  <c r="U194" i="36"/>
  <c r="H194" i="36"/>
  <c r="AJ195" i="36" s="1"/>
  <c r="B194" i="36"/>
  <c r="AJ193" i="36"/>
  <c r="AH193" i="36"/>
  <c r="AF193" i="36"/>
  <c r="Y193" i="36"/>
  <c r="W193" i="36"/>
  <c r="U193" i="36"/>
  <c r="AJ192" i="36"/>
  <c r="AH192" i="36"/>
  <c r="AF192" i="36"/>
  <c r="Y192" i="36"/>
  <c r="W192" i="36"/>
  <c r="U192" i="36"/>
  <c r="Y191" i="36"/>
  <c r="W191" i="36"/>
  <c r="U191" i="36"/>
  <c r="S191" i="36"/>
  <c r="I190" i="36"/>
  <c r="AF191" i="36" s="1"/>
  <c r="B190" i="36"/>
  <c r="AD184" i="36"/>
  <c r="S184" i="36"/>
  <c r="S186" i="36" s="1"/>
  <c r="AJ182" i="36"/>
  <c r="AH182" i="36"/>
  <c r="AF182" i="36"/>
  <c r="Y182" i="36"/>
  <c r="W182" i="36"/>
  <c r="U182" i="36"/>
  <c r="AJ181" i="36"/>
  <c r="AH181" i="36"/>
  <c r="AF181" i="36"/>
  <c r="Y181" i="36"/>
  <c r="W181" i="36"/>
  <c r="U181" i="36"/>
  <c r="AJ178" i="36"/>
  <c r="AH178" i="36"/>
  <c r="AF178" i="36"/>
  <c r="Y178" i="36"/>
  <c r="W178" i="36"/>
  <c r="U178" i="36"/>
  <c r="H178" i="36"/>
  <c r="AH183" i="36" s="1"/>
  <c r="B178" i="36"/>
  <c r="U184" i="36" s="1"/>
  <c r="U186" i="36" s="1"/>
  <c r="AJ177" i="36"/>
  <c r="AH177" i="36"/>
  <c r="AF177" i="36"/>
  <c r="Y177" i="36"/>
  <c r="W177" i="36"/>
  <c r="U177" i="36"/>
  <c r="AJ176" i="36"/>
  <c r="AH176" i="36"/>
  <c r="AF176" i="36"/>
  <c r="Y176" i="36"/>
  <c r="W176" i="36"/>
  <c r="U176" i="36"/>
  <c r="AA175" i="36"/>
  <c r="Y175" i="36"/>
  <c r="W175" i="36"/>
  <c r="U175" i="36"/>
  <c r="S175" i="36"/>
  <c r="S176" i="36" s="1"/>
  <c r="I174" i="36"/>
  <c r="AJ175" i="36" s="1"/>
  <c r="B174" i="36"/>
  <c r="AD168" i="36"/>
  <c r="AL159" i="36" s="1"/>
  <c r="S168" i="36"/>
  <c r="AJ166" i="36"/>
  <c r="AH166" i="36"/>
  <c r="AF166" i="36"/>
  <c r="Y166" i="36"/>
  <c r="W166" i="36"/>
  <c r="U166" i="36"/>
  <c r="AJ165" i="36"/>
  <c r="AH165" i="36"/>
  <c r="AF165" i="36"/>
  <c r="Y165" i="36"/>
  <c r="W165" i="36"/>
  <c r="U165" i="36"/>
  <c r="AJ163" i="36"/>
  <c r="AJ162" i="36"/>
  <c r="AH162" i="36"/>
  <c r="AF162" i="36"/>
  <c r="Y162" i="36"/>
  <c r="W162" i="36"/>
  <c r="U162" i="36"/>
  <c r="H162" i="36"/>
  <c r="B162" i="36"/>
  <c r="W168" i="36" s="1"/>
  <c r="W170" i="36" s="1"/>
  <c r="AJ161" i="36"/>
  <c r="AH161" i="36"/>
  <c r="AF161" i="36"/>
  <c r="Y161" i="36"/>
  <c r="W161" i="36"/>
  <c r="U161" i="36"/>
  <c r="AJ160" i="36"/>
  <c r="AH160" i="36"/>
  <c r="AF160" i="36"/>
  <c r="Y160" i="36"/>
  <c r="W160" i="36"/>
  <c r="U160" i="36"/>
  <c r="Y159" i="36"/>
  <c r="W159" i="36"/>
  <c r="U159" i="36"/>
  <c r="S159" i="36"/>
  <c r="S165" i="36" s="1"/>
  <c r="I158" i="36"/>
  <c r="AH159" i="36" s="1"/>
  <c r="H158" i="36"/>
  <c r="B158" i="36"/>
  <c r="AD152" i="36"/>
  <c r="AD154" i="36" s="1"/>
  <c r="S152" i="36"/>
  <c r="AJ150" i="36"/>
  <c r="AH150" i="36"/>
  <c r="AF150" i="36"/>
  <c r="Y150" i="36"/>
  <c r="W150" i="36"/>
  <c r="U150" i="36"/>
  <c r="AJ149" i="36"/>
  <c r="AH149" i="36"/>
  <c r="AF149" i="36"/>
  <c r="Y149" i="36"/>
  <c r="W149" i="36"/>
  <c r="U149" i="36"/>
  <c r="AJ146" i="36"/>
  <c r="AH146" i="36"/>
  <c r="AF146" i="36"/>
  <c r="Y146" i="36"/>
  <c r="W146" i="36"/>
  <c r="U146" i="36"/>
  <c r="H146" i="36"/>
  <c r="AF151" i="36" s="1"/>
  <c r="B146" i="36"/>
  <c r="AJ145" i="36"/>
  <c r="AH145" i="36"/>
  <c r="AF145" i="36"/>
  <c r="Y145" i="36"/>
  <c r="W145" i="36"/>
  <c r="U145" i="36"/>
  <c r="AJ144" i="36"/>
  <c r="AH144" i="36"/>
  <c r="AF144" i="36"/>
  <c r="Y144" i="36"/>
  <c r="W144" i="36"/>
  <c r="U144" i="36"/>
  <c r="Y143" i="36"/>
  <c r="W143" i="36"/>
  <c r="U143" i="36"/>
  <c r="S143" i="36"/>
  <c r="S150" i="36" s="1"/>
  <c r="I142" i="36"/>
  <c r="AJ143" i="36" s="1"/>
  <c r="B142" i="36"/>
  <c r="AD136" i="36"/>
  <c r="AL127" i="36" s="1"/>
  <c r="S136" i="36"/>
  <c r="S138" i="36" s="1"/>
  <c r="AJ134" i="36"/>
  <c r="AH134" i="36"/>
  <c r="AF134" i="36"/>
  <c r="Y134" i="36"/>
  <c r="W134" i="36"/>
  <c r="U134" i="36"/>
  <c r="AJ133" i="36"/>
  <c r="AH133" i="36"/>
  <c r="AF133" i="36"/>
  <c r="Y133" i="36"/>
  <c r="W133" i="36"/>
  <c r="U133" i="36"/>
  <c r="AJ130" i="36"/>
  <c r="AH130" i="36"/>
  <c r="AF130" i="36"/>
  <c r="Y130" i="36"/>
  <c r="W130" i="36"/>
  <c r="U130" i="36"/>
  <c r="H130" i="36"/>
  <c r="AJ135" i="36" s="1"/>
  <c r="B130" i="36"/>
  <c r="Y136" i="36" s="1"/>
  <c r="Y138" i="36" s="1"/>
  <c r="AJ129" i="36"/>
  <c r="AH129" i="36"/>
  <c r="AF129" i="36"/>
  <c r="Y129" i="36"/>
  <c r="W129" i="36"/>
  <c r="U129" i="36"/>
  <c r="AJ128" i="36"/>
  <c r="AH128" i="36"/>
  <c r="AF128" i="36"/>
  <c r="Y128" i="36"/>
  <c r="W128" i="36"/>
  <c r="U128" i="36"/>
  <c r="AJ127" i="36"/>
  <c r="AF127" i="36"/>
  <c r="Y127" i="36"/>
  <c r="W127" i="36"/>
  <c r="U127" i="36"/>
  <c r="S127" i="36"/>
  <c r="I126" i="36"/>
  <c r="AH127" i="36" s="1"/>
  <c r="H126" i="36"/>
  <c r="B126" i="36"/>
  <c r="AD120" i="36"/>
  <c r="S120" i="36"/>
  <c r="S122" i="36" s="1"/>
  <c r="AJ118" i="36"/>
  <c r="AH118" i="36"/>
  <c r="AF118" i="36"/>
  <c r="Y118" i="36"/>
  <c r="W118" i="36"/>
  <c r="U118" i="36"/>
  <c r="AJ117" i="36"/>
  <c r="AH117" i="36"/>
  <c r="AF117" i="36"/>
  <c r="Y117" i="36"/>
  <c r="W117" i="36"/>
  <c r="U117" i="36"/>
  <c r="AJ114" i="36"/>
  <c r="AH114" i="36"/>
  <c r="AF114" i="36"/>
  <c r="Y114" i="36"/>
  <c r="W114" i="36"/>
  <c r="U114" i="36"/>
  <c r="H114" i="36"/>
  <c r="AJ120" i="36" s="1"/>
  <c r="AJ122" i="36" s="1"/>
  <c r="B114" i="36"/>
  <c r="U119" i="36" s="1"/>
  <c r="AJ113" i="36"/>
  <c r="AH113" i="36"/>
  <c r="AF113" i="36"/>
  <c r="Y113" i="36"/>
  <c r="W113" i="36"/>
  <c r="U113" i="36"/>
  <c r="AJ112" i="36"/>
  <c r="AH112" i="36"/>
  <c r="AF112" i="36"/>
  <c r="Y112" i="36"/>
  <c r="W112" i="36"/>
  <c r="U112" i="36"/>
  <c r="AA111" i="36"/>
  <c r="Y111" i="36"/>
  <c r="W111" i="36"/>
  <c r="U111" i="36"/>
  <c r="S111" i="36"/>
  <c r="S117" i="36" s="1"/>
  <c r="I110" i="36"/>
  <c r="AH111" i="36" s="1"/>
  <c r="B110" i="36"/>
  <c r="AD104" i="36"/>
  <c r="AD106" i="36" s="1"/>
  <c r="S104" i="36"/>
  <c r="S106" i="36" s="1"/>
  <c r="AJ102" i="36"/>
  <c r="AH102" i="36"/>
  <c r="AF102" i="36"/>
  <c r="Y102" i="36"/>
  <c r="W102" i="36"/>
  <c r="U102" i="36"/>
  <c r="AJ101" i="36"/>
  <c r="AH101" i="36"/>
  <c r="AF101" i="36"/>
  <c r="Y101" i="36"/>
  <c r="W101" i="36"/>
  <c r="U101" i="36"/>
  <c r="AJ98" i="36"/>
  <c r="AH98" i="36"/>
  <c r="AF98" i="36"/>
  <c r="Y98" i="36"/>
  <c r="W98" i="36"/>
  <c r="U98" i="36"/>
  <c r="H98" i="36"/>
  <c r="B98" i="36"/>
  <c r="W99" i="36" s="1"/>
  <c r="AJ97" i="36"/>
  <c r="AH97" i="36"/>
  <c r="AF97" i="36"/>
  <c r="Y97" i="36"/>
  <c r="W97" i="36"/>
  <c r="U97" i="36"/>
  <c r="AJ96" i="36"/>
  <c r="AH96" i="36"/>
  <c r="AF96" i="36"/>
  <c r="Y96" i="36"/>
  <c r="W96" i="36"/>
  <c r="U96" i="36"/>
  <c r="Y95" i="36"/>
  <c r="W95" i="36"/>
  <c r="U95" i="36"/>
  <c r="S95" i="36"/>
  <c r="S102" i="36" s="1"/>
  <c r="I94" i="36"/>
  <c r="AF95" i="36" s="1"/>
  <c r="B94" i="36"/>
  <c r="AD88" i="36"/>
  <c r="AL79" i="36" s="1"/>
  <c r="S88" i="36"/>
  <c r="S90" i="36" s="1"/>
  <c r="AJ86" i="36"/>
  <c r="AH86" i="36"/>
  <c r="AF86" i="36"/>
  <c r="Y86" i="36"/>
  <c r="W86" i="36"/>
  <c r="U86" i="36"/>
  <c r="AJ85" i="36"/>
  <c r="AH85" i="36"/>
  <c r="AF85" i="36"/>
  <c r="Y85" i="36"/>
  <c r="W85" i="36"/>
  <c r="U85" i="36"/>
  <c r="AJ82" i="36"/>
  <c r="AH82" i="36"/>
  <c r="AF82" i="36"/>
  <c r="Y82" i="36"/>
  <c r="W82" i="36"/>
  <c r="U82" i="36"/>
  <c r="H82" i="36"/>
  <c r="AJ88" i="36" s="1"/>
  <c r="AJ90" i="36" s="1"/>
  <c r="B82" i="36"/>
  <c r="U88" i="36" s="1"/>
  <c r="AJ81" i="36"/>
  <c r="AH81" i="36"/>
  <c r="AF81" i="36"/>
  <c r="Y81" i="36"/>
  <c r="W81" i="36"/>
  <c r="U81" i="36"/>
  <c r="AJ80" i="36"/>
  <c r="AH80" i="36"/>
  <c r="AF80" i="36"/>
  <c r="Y80" i="36"/>
  <c r="W80" i="36"/>
  <c r="U80" i="36"/>
  <c r="AF79" i="36"/>
  <c r="AD79" i="36"/>
  <c r="AD86" i="36" s="1"/>
  <c r="Y79" i="36"/>
  <c r="W79" i="36"/>
  <c r="U79" i="36"/>
  <c r="S79" i="36"/>
  <c r="S86" i="36" s="1"/>
  <c r="I78" i="36"/>
  <c r="AH79" i="36" s="1"/>
  <c r="H78" i="36"/>
  <c r="B78" i="36"/>
  <c r="AF72" i="36"/>
  <c r="AF74" i="36" s="1"/>
  <c r="AD72" i="36"/>
  <c r="AD74" i="36" s="1"/>
  <c r="S72" i="36"/>
  <c r="AJ70" i="36"/>
  <c r="AH70" i="36"/>
  <c r="AF70" i="36"/>
  <c r="Y70" i="36"/>
  <c r="W70" i="36"/>
  <c r="U70" i="36"/>
  <c r="AJ69" i="36"/>
  <c r="AH69" i="36"/>
  <c r="AF69" i="36"/>
  <c r="Y69" i="36"/>
  <c r="W69" i="36"/>
  <c r="U69" i="36"/>
  <c r="AJ66" i="36"/>
  <c r="AH66" i="36"/>
  <c r="AF66" i="36"/>
  <c r="Y66" i="36"/>
  <c r="W66" i="36"/>
  <c r="U66" i="36"/>
  <c r="H66" i="36"/>
  <c r="AF71" i="36" s="1"/>
  <c r="B66" i="36"/>
  <c r="AJ65" i="36"/>
  <c r="AH65" i="36"/>
  <c r="AF65" i="36"/>
  <c r="Y65" i="36"/>
  <c r="W65" i="36"/>
  <c r="U65" i="36"/>
  <c r="AJ64" i="36"/>
  <c r="AH64" i="36"/>
  <c r="AF64" i="36"/>
  <c r="Y64" i="36"/>
  <c r="W64" i="36"/>
  <c r="U64" i="36"/>
  <c r="AL63" i="36"/>
  <c r="Y63" i="36"/>
  <c r="W63" i="36"/>
  <c r="U63" i="36"/>
  <c r="S63" i="36"/>
  <c r="S70" i="36" s="1"/>
  <c r="I62" i="36"/>
  <c r="B62" i="36"/>
  <c r="AD56" i="36"/>
  <c r="AL47" i="36" s="1"/>
  <c r="S56" i="36"/>
  <c r="S58" i="36" s="1"/>
  <c r="AJ54" i="36"/>
  <c r="AH54" i="36"/>
  <c r="AF54" i="36"/>
  <c r="Y54" i="36"/>
  <c r="W54" i="36"/>
  <c r="U54" i="36"/>
  <c r="AJ53" i="36"/>
  <c r="AH53" i="36"/>
  <c r="AF53" i="36"/>
  <c r="Y53" i="36"/>
  <c r="W53" i="36"/>
  <c r="U53" i="36"/>
  <c r="AJ51" i="36"/>
  <c r="AJ50" i="36"/>
  <c r="AH50" i="36"/>
  <c r="AF50" i="36"/>
  <c r="Y50" i="36"/>
  <c r="W50" i="36"/>
  <c r="U50" i="36"/>
  <c r="H50" i="36"/>
  <c r="AJ56" i="36" s="1"/>
  <c r="AJ58" i="36" s="1"/>
  <c r="B50" i="36"/>
  <c r="Y56" i="36" s="1"/>
  <c r="Y58" i="36" s="1"/>
  <c r="AJ49" i="36"/>
  <c r="AH49" i="36"/>
  <c r="AF49" i="36"/>
  <c r="Y49" i="36"/>
  <c r="W49" i="36"/>
  <c r="U49" i="36"/>
  <c r="AJ48" i="36"/>
  <c r="AH48" i="36"/>
  <c r="AF48" i="36"/>
  <c r="Y48" i="36"/>
  <c r="W48" i="36"/>
  <c r="U48" i="36"/>
  <c r="Y47" i="36"/>
  <c r="W47" i="36"/>
  <c r="U47" i="36"/>
  <c r="S47" i="36"/>
  <c r="S53" i="36" s="1"/>
  <c r="I46" i="36"/>
  <c r="AH47" i="36" s="1"/>
  <c r="B46" i="36"/>
  <c r="AD24" i="36"/>
  <c r="AL15" i="36" s="1"/>
  <c r="S24" i="36"/>
  <c r="S26" i="36" s="1"/>
  <c r="AH23" i="36"/>
  <c r="AJ22" i="36"/>
  <c r="AH22" i="36"/>
  <c r="AF22" i="36"/>
  <c r="Y22" i="36"/>
  <c r="W22" i="36"/>
  <c r="U22" i="36"/>
  <c r="AJ21" i="36"/>
  <c r="AH21" i="36"/>
  <c r="AF21" i="36"/>
  <c r="Y21" i="36"/>
  <c r="W21" i="36"/>
  <c r="U21" i="36"/>
  <c r="AF19" i="36"/>
  <c r="AJ18" i="36"/>
  <c r="AH18" i="36"/>
  <c r="AF18" i="36"/>
  <c r="Y18" i="36"/>
  <c r="W18" i="36"/>
  <c r="U18" i="36"/>
  <c r="H18" i="36"/>
  <c r="AJ24" i="36" s="1"/>
  <c r="AJ26" i="36" s="1"/>
  <c r="B18" i="36"/>
  <c r="U24" i="36" s="1"/>
  <c r="AJ17" i="36"/>
  <c r="AH17" i="36"/>
  <c r="AF17" i="36"/>
  <c r="Y17" i="36"/>
  <c r="W17" i="36"/>
  <c r="U17" i="36"/>
  <c r="AJ16" i="36"/>
  <c r="AH16" i="36"/>
  <c r="AF16" i="36"/>
  <c r="Y16" i="36"/>
  <c r="W16" i="36"/>
  <c r="U16" i="36"/>
  <c r="AJ15" i="36"/>
  <c r="Y15" i="36"/>
  <c r="W15" i="36"/>
  <c r="U15" i="36"/>
  <c r="S15" i="36"/>
  <c r="S22" i="36" s="1"/>
  <c r="AH15" i="36"/>
  <c r="H14" i="36"/>
  <c r="B14" i="36"/>
  <c r="I49" i="9" l="1"/>
  <c r="I48" i="9"/>
  <c r="I36" i="9"/>
  <c r="I37" i="9"/>
  <c r="I33" i="9"/>
  <c r="I29" i="9"/>
  <c r="I28" i="9"/>
  <c r="AL207" i="36"/>
  <c r="AL143" i="36"/>
  <c r="H46" i="36"/>
  <c r="AJ47" i="36"/>
  <c r="AD479" i="36"/>
  <c r="AD485" i="36" s="1"/>
  <c r="AH119" i="36"/>
  <c r="W55" i="36"/>
  <c r="AH56" i="36"/>
  <c r="AH58" i="36" s="1"/>
  <c r="U167" i="36"/>
  <c r="Y183" i="36"/>
  <c r="U259" i="36"/>
  <c r="U267" i="36" s="1"/>
  <c r="W263" i="36"/>
  <c r="Y264" i="36"/>
  <c r="Y266" i="36" s="1"/>
  <c r="AF291" i="36"/>
  <c r="AF299" i="36" s="1"/>
  <c r="AJ295" i="36"/>
  <c r="AF296" i="36"/>
  <c r="AF298" i="36" s="1"/>
  <c r="AL291" i="36" s="1"/>
  <c r="H302" i="36"/>
  <c r="AF303" i="36"/>
  <c r="AH339" i="36"/>
  <c r="AH345" i="36" s="1"/>
  <c r="AD346" i="36"/>
  <c r="S389" i="36"/>
  <c r="S391" i="36" s="1"/>
  <c r="AJ435" i="36"/>
  <c r="AJ439" i="36"/>
  <c r="AJ443" i="36" s="1"/>
  <c r="AH440" i="36"/>
  <c r="AH442" i="36" s="1"/>
  <c r="S453" i="36"/>
  <c r="AF23" i="36"/>
  <c r="AF24" i="36"/>
  <c r="AF26" i="36" s="1"/>
  <c r="AF47" i="36"/>
  <c r="AF55" i="36"/>
  <c r="AF83" i="36"/>
  <c r="AF88" i="36"/>
  <c r="AF90" i="36" s="1"/>
  <c r="AJ131" i="36"/>
  <c r="AJ139" i="36" s="1"/>
  <c r="AF159" i="36"/>
  <c r="AH200" i="36"/>
  <c r="AH202" i="36" s="1"/>
  <c r="AJ207" i="36"/>
  <c r="U216" i="36"/>
  <c r="AJ255" i="36"/>
  <c r="S258" i="36"/>
  <c r="AD287" i="36"/>
  <c r="AH291" i="36"/>
  <c r="AH299" i="36" s="1"/>
  <c r="AH296" i="36"/>
  <c r="AH298" i="36" s="1"/>
  <c r="AL367" i="36"/>
  <c r="U391" i="36"/>
  <c r="U408" i="36"/>
  <c r="U410" i="36" s="1"/>
  <c r="AA403" i="36" s="1"/>
  <c r="U424" i="36"/>
  <c r="U426" i="36" s="1"/>
  <c r="S437" i="36"/>
  <c r="S439" i="36" s="1"/>
  <c r="Y483" i="36"/>
  <c r="Y489" i="36" s="1"/>
  <c r="AA79" i="36"/>
  <c r="AH87" i="36"/>
  <c r="AA127" i="36"/>
  <c r="AJ159" i="36"/>
  <c r="W184" i="36"/>
  <c r="W186" i="36" s="1"/>
  <c r="AA223" i="36"/>
  <c r="AF227" i="36"/>
  <c r="AF232" i="36"/>
  <c r="AF234" i="36" s="1"/>
  <c r="S256" i="36"/>
  <c r="AJ259" i="36"/>
  <c r="AJ265" i="36" s="1"/>
  <c r="AJ264" i="36"/>
  <c r="AJ266" i="36" s="1"/>
  <c r="Y279" i="36"/>
  <c r="H286" i="36"/>
  <c r="AF287" i="36"/>
  <c r="Y295" i="36"/>
  <c r="AA303" i="36"/>
  <c r="AH311" i="36"/>
  <c r="AF312" i="36"/>
  <c r="AA319" i="36"/>
  <c r="U344" i="36"/>
  <c r="U346" i="36" s="1"/>
  <c r="AJ375" i="36"/>
  <c r="AA399" i="36"/>
  <c r="S416" i="36"/>
  <c r="W487" i="36"/>
  <c r="S501" i="36"/>
  <c r="U183" i="36"/>
  <c r="AH231" i="36"/>
  <c r="U263" i="36"/>
  <c r="AJ311" i="36"/>
  <c r="AH312" i="36"/>
  <c r="AH314" i="36" s="1"/>
  <c r="U407" i="36"/>
  <c r="AJ472" i="36"/>
  <c r="AJ474" i="36" s="1"/>
  <c r="AF27" i="36"/>
  <c r="S74" i="36"/>
  <c r="AA63" i="36"/>
  <c r="S326" i="36"/>
  <c r="S325" i="36"/>
  <c r="S154" i="36"/>
  <c r="AA143" i="36"/>
  <c r="AD293" i="36"/>
  <c r="AD290" i="36"/>
  <c r="Y296" i="36"/>
  <c r="Y298" i="36" s="1"/>
  <c r="W291" i="36"/>
  <c r="W297" i="36" s="1"/>
  <c r="W295" i="36"/>
  <c r="Y291" i="36"/>
  <c r="Y299" i="36" s="1"/>
  <c r="AJ360" i="36"/>
  <c r="AJ362" i="36" s="1"/>
  <c r="AH360" i="36"/>
  <c r="AH362" i="36" s="1"/>
  <c r="AF359" i="36"/>
  <c r="AF361" i="36" s="1"/>
  <c r="AJ359" i="36"/>
  <c r="AJ355" i="36"/>
  <c r="AF360" i="36"/>
  <c r="AL352" i="36" s="1"/>
  <c r="AL353" i="36" s="1"/>
  <c r="P350" i="36" s="1"/>
  <c r="AH355" i="36"/>
  <c r="AH363" i="36" s="1"/>
  <c r="AH359" i="36"/>
  <c r="W72" i="36"/>
  <c r="W74" i="36" s="1"/>
  <c r="Y72" i="36"/>
  <c r="Y74" i="36" s="1"/>
  <c r="Y71" i="36"/>
  <c r="Y67" i="36"/>
  <c r="Y75" i="36" s="1"/>
  <c r="U72" i="36"/>
  <c r="W71" i="36"/>
  <c r="W67" i="36"/>
  <c r="U67" i="36"/>
  <c r="U73" i="36" s="1"/>
  <c r="S352" i="36"/>
  <c r="AA357" i="36" s="1"/>
  <c r="S354" i="36"/>
  <c r="AJ63" i="36"/>
  <c r="AD63" i="36"/>
  <c r="AD69" i="36" s="1"/>
  <c r="W152" i="36"/>
  <c r="W154" i="36" s="1"/>
  <c r="Y151" i="36"/>
  <c r="W147" i="36"/>
  <c r="W151" i="36"/>
  <c r="W155" i="36" s="1"/>
  <c r="Y152" i="36"/>
  <c r="Y154" i="36" s="1"/>
  <c r="U151" i="36"/>
  <c r="U152" i="36"/>
  <c r="Y147" i="36"/>
  <c r="Y153" i="36" s="1"/>
  <c r="U147" i="36"/>
  <c r="U155" i="36" s="1"/>
  <c r="U218" i="36"/>
  <c r="AA415" i="36"/>
  <c r="S426" i="36"/>
  <c r="AD122" i="36"/>
  <c r="AL111" i="36"/>
  <c r="W216" i="36"/>
  <c r="W218" i="36" s="1"/>
  <c r="Y216" i="36"/>
  <c r="Y218" i="36" s="1"/>
  <c r="U215" i="36"/>
  <c r="Y211" i="36"/>
  <c r="Y217" i="36" s="1"/>
  <c r="Y215" i="36"/>
  <c r="W211" i="36"/>
  <c r="W217" i="36" s="1"/>
  <c r="U211" i="36"/>
  <c r="U217" i="36" s="1"/>
  <c r="Y231" i="36"/>
  <c r="W231" i="36"/>
  <c r="AD289" i="36"/>
  <c r="AD291" i="36" s="1"/>
  <c r="AL294" i="36" s="1"/>
  <c r="AJ424" i="36"/>
  <c r="AJ426" i="36" s="1"/>
  <c r="AH423" i="36"/>
  <c r="AF424" i="36"/>
  <c r="AJ423" i="36"/>
  <c r="AF423" i="36"/>
  <c r="AF427" i="36" s="1"/>
  <c r="AJ419" i="36"/>
  <c r="AH419" i="36"/>
  <c r="U71" i="36"/>
  <c r="S193" i="36"/>
  <c r="S198" i="36"/>
  <c r="S245" i="36"/>
  <c r="S247" i="36" s="1"/>
  <c r="S346" i="36"/>
  <c r="AA335" i="36"/>
  <c r="AD362" i="36"/>
  <c r="AL351" i="36"/>
  <c r="AH424" i="36"/>
  <c r="AH426" i="36" s="1"/>
  <c r="AJ488" i="36"/>
  <c r="AJ490" i="36" s="1"/>
  <c r="AF488" i="36"/>
  <c r="AF490" i="36" s="1"/>
  <c r="AH487" i="36"/>
  <c r="AJ483" i="36"/>
  <c r="AJ491" i="36" s="1"/>
  <c r="AF487" i="36"/>
  <c r="AH483" i="36"/>
  <c r="AF483" i="36"/>
  <c r="AF504" i="36"/>
  <c r="AF506" i="36" s="1"/>
  <c r="AJ503" i="36"/>
  <c r="AH83" i="36"/>
  <c r="AH89" i="36" s="1"/>
  <c r="AH88" i="36"/>
  <c r="AH90" i="36" s="1"/>
  <c r="S170" i="36"/>
  <c r="AA159" i="36"/>
  <c r="AF215" i="36"/>
  <c r="AF219" i="36" s="1"/>
  <c r="AF211" i="36"/>
  <c r="S310" i="36"/>
  <c r="S309" i="36"/>
  <c r="S311" i="36" s="1"/>
  <c r="S394" i="36"/>
  <c r="AA383" i="36"/>
  <c r="U403" i="36"/>
  <c r="W407" i="36"/>
  <c r="AJ431" i="36"/>
  <c r="AF431" i="36"/>
  <c r="H430" i="36"/>
  <c r="S458" i="36"/>
  <c r="AA447" i="36"/>
  <c r="AD15" i="36"/>
  <c r="AD22" i="36" s="1"/>
  <c r="AH19" i="36"/>
  <c r="AH27" i="36" s="1"/>
  <c r="AJ23" i="36"/>
  <c r="AH24" i="36"/>
  <c r="AH26" i="36" s="1"/>
  <c r="W51" i="36"/>
  <c r="AJ83" i="36"/>
  <c r="AL95" i="36"/>
  <c r="W120" i="36"/>
  <c r="W122" i="36" s="1"/>
  <c r="Y120" i="36"/>
  <c r="Y122" i="36" s="1"/>
  <c r="Y119" i="36"/>
  <c r="U115" i="36"/>
  <c r="U123" i="36" s="1"/>
  <c r="AA213" i="36"/>
  <c r="AH215" i="36"/>
  <c r="AJ216" i="36"/>
  <c r="AJ218" i="36" s="1"/>
  <c r="AH223" i="36"/>
  <c r="AD223" i="36"/>
  <c r="AJ227" i="36"/>
  <c r="AJ235" i="36" s="1"/>
  <c r="AD250" i="36"/>
  <c r="AL239" i="36"/>
  <c r="Y275" i="36"/>
  <c r="AH307" i="36"/>
  <c r="AH315" i="36" s="1"/>
  <c r="W344" i="36"/>
  <c r="Y343" i="36"/>
  <c r="Y347" i="36" s="1"/>
  <c r="U339" i="36"/>
  <c r="U343" i="36"/>
  <c r="U347" i="36" s="1"/>
  <c r="Y344" i="36"/>
  <c r="Y346" i="36" s="1"/>
  <c r="AA367" i="36"/>
  <c r="AH371" i="36"/>
  <c r="U387" i="36"/>
  <c r="U395" i="36" s="1"/>
  <c r="W392" i="36"/>
  <c r="W394" i="36" s="1"/>
  <c r="AJ408" i="36"/>
  <c r="AJ410" i="36" s="1"/>
  <c r="AF403" i="36"/>
  <c r="W403" i="36"/>
  <c r="W411" i="36" s="1"/>
  <c r="Y407" i="36"/>
  <c r="W472" i="36"/>
  <c r="W474" i="36" s="1"/>
  <c r="Y472" i="36"/>
  <c r="Y474" i="36" s="1"/>
  <c r="W471" i="36"/>
  <c r="AH488" i="36"/>
  <c r="AH490" i="36" s="1"/>
  <c r="AD506" i="36"/>
  <c r="AL495" i="36"/>
  <c r="AJ87" i="36"/>
  <c r="AJ91" i="36" s="1"/>
  <c r="AD186" i="36"/>
  <c r="AL175" i="36"/>
  <c r="Y219" i="36"/>
  <c r="AH227" i="36"/>
  <c r="AH233" i="36" s="1"/>
  <c r="AJ231" i="36"/>
  <c r="AH232" i="36"/>
  <c r="AH234" i="36" s="1"/>
  <c r="S266" i="36"/>
  <c r="AA255" i="36"/>
  <c r="W280" i="36"/>
  <c r="W282" i="36" s="1"/>
  <c r="Y280" i="36"/>
  <c r="AA272" i="36" s="1"/>
  <c r="W279" i="36"/>
  <c r="W275" i="36"/>
  <c r="W283" i="36" s="1"/>
  <c r="U275" i="36"/>
  <c r="S282" i="36"/>
  <c r="AA271" i="36"/>
  <c r="AA273" i="36" s="1"/>
  <c r="N270" i="36" s="1"/>
  <c r="Y307" i="36"/>
  <c r="Y408" i="36"/>
  <c r="Y410" i="36" s="1"/>
  <c r="AH415" i="36"/>
  <c r="AD415" i="36"/>
  <c r="AD421" i="36" s="1"/>
  <c r="AD495" i="36"/>
  <c r="AD502" i="36" s="1"/>
  <c r="H494" i="36"/>
  <c r="AF495" i="36"/>
  <c r="AF15" i="36"/>
  <c r="AJ19" i="36"/>
  <c r="AJ27" i="36" s="1"/>
  <c r="AJ59" i="36"/>
  <c r="AF51" i="36"/>
  <c r="AF59" i="36" s="1"/>
  <c r="AJ55" i="36"/>
  <c r="AH67" i="36"/>
  <c r="AH71" i="36"/>
  <c r="AH73" i="36" s="1"/>
  <c r="AJ79" i="36"/>
  <c r="AF87" i="36"/>
  <c r="AF91" i="36" s="1"/>
  <c r="W103" i="36"/>
  <c r="W107" i="36" s="1"/>
  <c r="Y115" i="36"/>
  <c r="Y121" i="36" s="1"/>
  <c r="U120" i="36"/>
  <c r="AJ136" i="36"/>
  <c r="AJ138" i="36" s="1"/>
  <c r="AF131" i="36"/>
  <c r="AF137" i="36" s="1"/>
  <c r="AF135" i="36"/>
  <c r="AF139" i="36" s="1"/>
  <c r="AH136" i="36"/>
  <c r="AH138" i="36" s="1"/>
  <c r="AD159" i="36"/>
  <c r="AD165" i="36" s="1"/>
  <c r="AJ168" i="36"/>
  <c r="AJ170" i="36" s="1"/>
  <c r="AF167" i="36"/>
  <c r="AF163" i="36"/>
  <c r="U179" i="36"/>
  <c r="U185" i="36" s="1"/>
  <c r="AF231" i="36"/>
  <c r="AF233" i="36" s="1"/>
  <c r="AJ248" i="36"/>
  <c r="AJ250" i="36" s="1"/>
  <c r="AJ247" i="36"/>
  <c r="AJ243" i="36"/>
  <c r="AJ249" i="36" s="1"/>
  <c r="AH248" i="36"/>
  <c r="AH250" i="36" s="1"/>
  <c r="AH255" i="36"/>
  <c r="AJ267" i="36"/>
  <c r="U279" i="36"/>
  <c r="U281" i="36" s="1"/>
  <c r="AJ307" i="36"/>
  <c r="AJ315" i="36" s="1"/>
  <c r="W339" i="36"/>
  <c r="W343" i="36"/>
  <c r="AH351" i="36"/>
  <c r="AJ351" i="36"/>
  <c r="H350" i="36"/>
  <c r="Y359" i="36"/>
  <c r="Y355" i="36"/>
  <c r="Y361" i="36" s="1"/>
  <c r="W355" i="36"/>
  <c r="U360" i="36"/>
  <c r="U362" i="36" s="1"/>
  <c r="S373" i="36"/>
  <c r="S375" i="36" s="1"/>
  <c r="Y403" i="36"/>
  <c r="AJ415" i="36"/>
  <c r="Y424" i="36"/>
  <c r="Y426" i="36" s="1"/>
  <c r="Y419" i="36"/>
  <c r="Y425" i="36" s="1"/>
  <c r="W419" i="36"/>
  <c r="AD431" i="36"/>
  <c r="W475" i="36"/>
  <c r="U467" i="36"/>
  <c r="U475" i="36" s="1"/>
  <c r="AJ487" i="36"/>
  <c r="AJ499" i="36"/>
  <c r="AH504" i="36"/>
  <c r="AH506" i="36" s="1"/>
  <c r="S261" i="36"/>
  <c r="Y283" i="36"/>
  <c r="S274" i="36"/>
  <c r="S278" i="36"/>
  <c r="AJ287" i="36"/>
  <c r="AJ291" i="36"/>
  <c r="AJ299" i="36" s="1"/>
  <c r="AH295" i="36"/>
  <c r="AH367" i="36"/>
  <c r="S418" i="36"/>
  <c r="S419" i="36" s="1"/>
  <c r="AF435" i="36"/>
  <c r="AF443" i="36" s="1"/>
  <c r="W483" i="36"/>
  <c r="AA47" i="36"/>
  <c r="AA15" i="36"/>
  <c r="AL227" i="36"/>
  <c r="U26" i="36"/>
  <c r="U90" i="36"/>
  <c r="S21" i="36"/>
  <c r="S23" i="36" s="1"/>
  <c r="W24" i="36"/>
  <c r="W26" i="36" s="1"/>
  <c r="S48" i="36"/>
  <c r="S49" i="36"/>
  <c r="S50" i="36"/>
  <c r="S54" i="36"/>
  <c r="S55" i="36" s="1"/>
  <c r="AD58" i="36"/>
  <c r="AD65" i="36"/>
  <c r="U74" i="36"/>
  <c r="AA67" i="36" s="1"/>
  <c r="S85" i="36"/>
  <c r="S87" i="36" s="1"/>
  <c r="W88" i="36"/>
  <c r="W90" i="36" s="1"/>
  <c r="AH95" i="36"/>
  <c r="AF104" i="36"/>
  <c r="AH103" i="36"/>
  <c r="AH99" i="36"/>
  <c r="AH107" i="36" s="1"/>
  <c r="AJ104" i="36"/>
  <c r="AJ106" i="36" s="1"/>
  <c r="AF103" i="36"/>
  <c r="AF105" i="36" s="1"/>
  <c r="S133" i="36"/>
  <c r="S134" i="36"/>
  <c r="S130" i="36"/>
  <c r="S129" i="36"/>
  <c r="S128" i="36"/>
  <c r="U19" i="36"/>
  <c r="AD21" i="36"/>
  <c r="AD23" i="36" s="1"/>
  <c r="U23" i="36"/>
  <c r="Y24" i="36"/>
  <c r="Y26" i="36" s="1"/>
  <c r="AD47" i="36"/>
  <c r="Y51" i="36"/>
  <c r="AH51" i="36"/>
  <c r="Y55" i="36"/>
  <c r="Y57" i="36" s="1"/>
  <c r="AH55" i="36"/>
  <c r="U56" i="36"/>
  <c r="AF56" i="36"/>
  <c r="H62" i="36"/>
  <c r="AF63" i="36"/>
  <c r="AJ67" i="36"/>
  <c r="S69" i="36"/>
  <c r="S71" i="36" s="1"/>
  <c r="AJ71" i="36"/>
  <c r="AH72" i="36"/>
  <c r="W73" i="36"/>
  <c r="U83" i="36"/>
  <c r="AD85" i="36"/>
  <c r="AD87" i="36" s="1"/>
  <c r="U87" i="36"/>
  <c r="U89" i="36" s="1"/>
  <c r="Y88" i="36"/>
  <c r="Y90" i="36" s="1"/>
  <c r="AA95" i="36"/>
  <c r="AJ95" i="36"/>
  <c r="S96" i="36"/>
  <c r="S97" i="36"/>
  <c r="S98" i="36"/>
  <c r="S101" i="36"/>
  <c r="S103" i="36" s="1"/>
  <c r="AJ103" i="36"/>
  <c r="AH104" i="36"/>
  <c r="AH106" i="36" s="1"/>
  <c r="AH105" i="36"/>
  <c r="AH120" i="36"/>
  <c r="AH122" i="36" s="1"/>
  <c r="AJ119" i="36"/>
  <c r="AJ115" i="36"/>
  <c r="AF119" i="36"/>
  <c r="AF115" i="36"/>
  <c r="AH115" i="36"/>
  <c r="AH123" i="36" s="1"/>
  <c r="AF120" i="36"/>
  <c r="AA181" i="36"/>
  <c r="S16" i="36"/>
  <c r="S17" i="36"/>
  <c r="S18" i="36"/>
  <c r="W19" i="36"/>
  <c r="W23" i="36"/>
  <c r="AD26" i="36"/>
  <c r="W56" i="36"/>
  <c r="W58" i="36" s="1"/>
  <c r="AH63" i="36"/>
  <c r="AJ72" i="36"/>
  <c r="AJ74" i="36" s="1"/>
  <c r="S80" i="36"/>
  <c r="S81" i="36"/>
  <c r="S82" i="36"/>
  <c r="W83" i="36"/>
  <c r="W87" i="36"/>
  <c r="AD90" i="36"/>
  <c r="AD95" i="36"/>
  <c r="AF99" i="36"/>
  <c r="Y19" i="36"/>
  <c r="Y23" i="36"/>
  <c r="AF25" i="36"/>
  <c r="U51" i="36"/>
  <c r="U55" i="36"/>
  <c r="AJ57" i="36"/>
  <c r="S64" i="36"/>
  <c r="S65" i="36"/>
  <c r="S66" i="36"/>
  <c r="AF67" i="36"/>
  <c r="AD80" i="36"/>
  <c r="AD81" i="36"/>
  <c r="AD82" i="36"/>
  <c r="Y83" i="36"/>
  <c r="Y87" i="36"/>
  <c r="H94" i="36"/>
  <c r="U104" i="36"/>
  <c r="Y103" i="36"/>
  <c r="Y99" i="36"/>
  <c r="Y104" i="36"/>
  <c r="Y106" i="36" s="1"/>
  <c r="U103" i="36"/>
  <c r="U99" i="36"/>
  <c r="U107" i="36" s="1"/>
  <c r="AJ99" i="36"/>
  <c r="W104" i="36"/>
  <c r="W106" i="36" s="1"/>
  <c r="W105" i="36"/>
  <c r="AF111" i="36"/>
  <c r="H110" i="36"/>
  <c r="AJ111" i="36"/>
  <c r="AD111" i="36"/>
  <c r="U121" i="36"/>
  <c r="U122" i="36"/>
  <c r="W131" i="36"/>
  <c r="W135" i="36"/>
  <c r="AD138" i="36"/>
  <c r="AD143" i="36"/>
  <c r="AH147" i="36"/>
  <c r="AH151" i="36"/>
  <c r="AF152" i="36"/>
  <c r="U153" i="36"/>
  <c r="AF169" i="36"/>
  <c r="U168" i="36"/>
  <c r="Y167" i="36"/>
  <c r="Y163" i="36"/>
  <c r="Y171" i="36" s="1"/>
  <c r="W163" i="36"/>
  <c r="AD170" i="36"/>
  <c r="AH175" i="36"/>
  <c r="S197" i="36"/>
  <c r="S199" i="36" s="1"/>
  <c r="S194" i="36"/>
  <c r="S195" i="36" s="1"/>
  <c r="S192" i="36"/>
  <c r="AA191" i="36"/>
  <c r="S229" i="36"/>
  <c r="S231" i="36" s="1"/>
  <c r="AD242" i="36"/>
  <c r="AD240" i="36"/>
  <c r="S112" i="36"/>
  <c r="S113" i="36"/>
  <c r="S114" i="36"/>
  <c r="W115" i="36"/>
  <c r="S118" i="36"/>
  <c r="S119" i="36" s="1"/>
  <c r="W119" i="36"/>
  <c r="AD127" i="36"/>
  <c r="Y131" i="36"/>
  <c r="AH131" i="36"/>
  <c r="Y135" i="36"/>
  <c r="AH135" i="36"/>
  <c r="U136" i="36"/>
  <c r="AF136" i="36"/>
  <c r="H142" i="36"/>
  <c r="AF143" i="36"/>
  <c r="AJ147" i="36"/>
  <c r="S149" i="36"/>
  <c r="S151" i="36" s="1"/>
  <c r="AJ151" i="36"/>
  <c r="AH152" i="36"/>
  <c r="AH154" i="36" s="1"/>
  <c r="AF168" i="36"/>
  <c r="AH167" i="36"/>
  <c r="AH163" i="36"/>
  <c r="S166" i="36"/>
  <c r="S167" i="36" s="1"/>
  <c r="AH168" i="36"/>
  <c r="AH170" i="36" s="1"/>
  <c r="AD202" i="36"/>
  <c r="AJ239" i="36"/>
  <c r="AH239" i="36"/>
  <c r="H238" i="36"/>
  <c r="AF239" i="36"/>
  <c r="AD241" i="36"/>
  <c r="AD245" i="36"/>
  <c r="AD246" i="36"/>
  <c r="W136" i="36"/>
  <c r="W138" i="36" s="1"/>
  <c r="AH143" i="36"/>
  <c r="AJ152" i="36"/>
  <c r="AJ154" i="36" s="1"/>
  <c r="S160" i="36"/>
  <c r="S161" i="36"/>
  <c r="S162" i="36"/>
  <c r="AF175" i="36"/>
  <c r="H174" i="36"/>
  <c r="S182" i="36"/>
  <c r="S178" i="36"/>
  <c r="S181" i="36"/>
  <c r="AF183" i="36"/>
  <c r="AF179" i="36"/>
  <c r="AJ184" i="36"/>
  <c r="AJ186" i="36" s="1"/>
  <c r="AJ179" i="36"/>
  <c r="AH184" i="36"/>
  <c r="AH186" i="36" s="1"/>
  <c r="AJ183" i="36"/>
  <c r="AH179" i="36"/>
  <c r="AH185" i="36" s="1"/>
  <c r="AF184" i="36"/>
  <c r="AD191" i="36"/>
  <c r="AJ191" i="36"/>
  <c r="H190" i="36"/>
  <c r="AH191" i="36"/>
  <c r="U200" i="36"/>
  <c r="Y199" i="36"/>
  <c r="Y195" i="36"/>
  <c r="Y203" i="36" s="1"/>
  <c r="Y200" i="36"/>
  <c r="Y202" i="36" s="1"/>
  <c r="W199" i="36"/>
  <c r="U195" i="36"/>
  <c r="W200" i="36"/>
  <c r="W202" i="36" s="1"/>
  <c r="U199" i="36"/>
  <c r="U203" i="36" s="1"/>
  <c r="W195" i="36"/>
  <c r="W203" i="36" s="1"/>
  <c r="S224" i="36"/>
  <c r="S226" i="36"/>
  <c r="S225" i="36"/>
  <c r="AL224" i="36"/>
  <c r="AL225" i="36" s="1"/>
  <c r="P222" i="36" s="1"/>
  <c r="Y232" i="36"/>
  <c r="Y234" i="36" s="1"/>
  <c r="U231" i="36"/>
  <c r="U227" i="36"/>
  <c r="U232" i="36"/>
  <c r="Y227" i="36"/>
  <c r="W232" i="36"/>
  <c r="W234" i="36" s="1"/>
  <c r="W247" i="36"/>
  <c r="W243" i="36"/>
  <c r="U248" i="36"/>
  <c r="U247" i="36"/>
  <c r="Y248" i="36"/>
  <c r="Y250" i="36" s="1"/>
  <c r="W248" i="36"/>
  <c r="W250" i="36" s="1"/>
  <c r="Y247" i="36"/>
  <c r="U243" i="36"/>
  <c r="Y243" i="36"/>
  <c r="S263" i="36"/>
  <c r="U131" i="36"/>
  <c r="U135" i="36"/>
  <c r="S144" i="36"/>
  <c r="S145" i="36"/>
  <c r="S146" i="36"/>
  <c r="AF147" i="36"/>
  <c r="AD166" i="36"/>
  <c r="AD167" i="36" s="1"/>
  <c r="AD162" i="36"/>
  <c r="AD160" i="36"/>
  <c r="AD161" i="36"/>
  <c r="U163" i="36"/>
  <c r="U171" i="36" s="1"/>
  <c r="W167" i="36"/>
  <c r="AJ167" i="36"/>
  <c r="AJ171" i="36" s="1"/>
  <c r="Y168" i="36"/>
  <c r="Y170" i="36" s="1"/>
  <c r="AD175" i="36"/>
  <c r="S177" i="36"/>
  <c r="S179" i="36" s="1"/>
  <c r="AF200" i="36"/>
  <c r="AH199" i="36"/>
  <c r="AH195" i="36"/>
  <c r="AH203" i="36" s="1"/>
  <c r="AJ199" i="36"/>
  <c r="AJ203" i="36" s="1"/>
  <c r="AF195" i="36"/>
  <c r="AJ200" i="36"/>
  <c r="AJ202" i="36" s="1"/>
  <c r="AF199" i="36"/>
  <c r="AF201" i="36" s="1"/>
  <c r="U219" i="36"/>
  <c r="W227" i="36"/>
  <c r="W233" i="36" s="1"/>
  <c r="AH280" i="36"/>
  <c r="AH282" i="36" s="1"/>
  <c r="AJ279" i="36"/>
  <c r="AJ275" i="36"/>
  <c r="AJ283" i="36" s="1"/>
  <c r="AF280" i="36"/>
  <c r="AH279" i="36"/>
  <c r="AH283" i="36" s="1"/>
  <c r="AH275" i="36"/>
  <c r="AF279" i="36"/>
  <c r="Y281" i="36"/>
  <c r="Y282" i="36"/>
  <c r="AA275" i="36" s="1"/>
  <c r="AD311" i="36"/>
  <c r="AD305" i="36"/>
  <c r="AD310" i="36"/>
  <c r="U328" i="36"/>
  <c r="Y327" i="36"/>
  <c r="Y323" i="36"/>
  <c r="W327" i="36"/>
  <c r="W323" i="36"/>
  <c r="AF378" i="36"/>
  <c r="AD410" i="36"/>
  <c r="AD417" i="36"/>
  <c r="AD422" i="36"/>
  <c r="AF267" i="36"/>
  <c r="AF265" i="36"/>
  <c r="AA261" i="36"/>
  <c r="AF275" i="36"/>
  <c r="AD282" i="36"/>
  <c r="S288" i="36"/>
  <c r="W311" i="36"/>
  <c r="W307" i="36"/>
  <c r="Y312" i="36"/>
  <c r="Y314" i="36" s="1"/>
  <c r="U311" i="36"/>
  <c r="U307" i="36"/>
  <c r="AF328" i="36"/>
  <c r="AH327" i="36"/>
  <c r="AH323" i="36"/>
  <c r="AH329" i="36" s="1"/>
  <c r="AF327" i="36"/>
  <c r="AF323" i="36"/>
  <c r="U323" i="36"/>
  <c r="W328" i="36"/>
  <c r="W330" i="36" s="1"/>
  <c r="AJ328" i="36"/>
  <c r="AJ330" i="36" s="1"/>
  <c r="AF335" i="36"/>
  <c r="H334" i="36"/>
  <c r="AH335" i="36"/>
  <c r="AD335" i="36"/>
  <c r="W346" i="36"/>
  <c r="S362" i="36"/>
  <c r="AD373" i="36"/>
  <c r="AD374" i="36"/>
  <c r="AD369" i="36"/>
  <c r="W375" i="36"/>
  <c r="W371" i="36"/>
  <c r="Y376" i="36"/>
  <c r="Y378" i="36" s="1"/>
  <c r="U375" i="36"/>
  <c r="AA375" i="36" s="1"/>
  <c r="U371" i="36"/>
  <c r="W376" i="36"/>
  <c r="W378" i="36" s="1"/>
  <c r="Y371" i="36"/>
  <c r="Y379" i="36" s="1"/>
  <c r="U376" i="36"/>
  <c r="AD383" i="36"/>
  <c r="AJ383" i="36"/>
  <c r="AH383" i="36"/>
  <c r="S405" i="36"/>
  <c r="S407" i="36" s="1"/>
  <c r="AA407" i="36" s="1"/>
  <c r="S406" i="36"/>
  <c r="S401" i="36"/>
  <c r="S403" i="36" s="1"/>
  <c r="U456" i="36"/>
  <c r="Y455" i="36"/>
  <c r="Y451" i="36"/>
  <c r="Y459" i="36" s="1"/>
  <c r="W455" i="36"/>
  <c r="W451" i="36"/>
  <c r="U455" i="36"/>
  <c r="Y456" i="36"/>
  <c r="Y458" i="36" s="1"/>
  <c r="AF207" i="36"/>
  <c r="H206" i="36"/>
  <c r="W219" i="36"/>
  <c r="AH216" i="36"/>
  <c r="AH218" i="36" s="1"/>
  <c r="AJ215" i="36"/>
  <c r="AJ211" i="36"/>
  <c r="AH211" i="36"/>
  <c r="AH219" i="36" s="1"/>
  <c r="S214" i="36"/>
  <c r="S215" i="36" s="1"/>
  <c r="Y235" i="36"/>
  <c r="AD230" i="36"/>
  <c r="AF247" i="36"/>
  <c r="AF243" i="36"/>
  <c r="AD262" i="36"/>
  <c r="AD258" i="36"/>
  <c r="AD257" i="36"/>
  <c r="AD259" i="36" s="1"/>
  <c r="AD256" i="36"/>
  <c r="S257" i="36"/>
  <c r="S259" i="36" s="1"/>
  <c r="U264" i="36"/>
  <c r="Y263" i="36"/>
  <c r="Y259" i="36"/>
  <c r="W259" i="36"/>
  <c r="AD261" i="36"/>
  <c r="AD266" i="36"/>
  <c r="S279" i="36"/>
  <c r="S272" i="36"/>
  <c r="AJ280" i="36"/>
  <c r="AJ282" i="36" s="1"/>
  <c r="AD288" i="36"/>
  <c r="S294" i="36"/>
  <c r="S295" i="36" s="1"/>
  <c r="AD306" i="36"/>
  <c r="Y311" i="36"/>
  <c r="AF314" i="36"/>
  <c r="AD319" i="36"/>
  <c r="AJ319" i="36"/>
  <c r="AF319" i="36"/>
  <c r="AJ327" i="36"/>
  <c r="AJ329" i="36" s="1"/>
  <c r="Y328" i="36"/>
  <c r="Y330" i="36" s="1"/>
  <c r="AH344" i="36"/>
  <c r="AH346" i="36" s="1"/>
  <c r="AJ343" i="36"/>
  <c r="AJ339" i="36"/>
  <c r="AJ344" i="36"/>
  <c r="AJ346" i="36" s="1"/>
  <c r="AF343" i="36"/>
  <c r="AF345" i="36" s="1"/>
  <c r="AF344" i="36"/>
  <c r="AH343" i="36"/>
  <c r="S357" i="36"/>
  <c r="S358" i="36"/>
  <c r="AD368" i="36"/>
  <c r="AF375" i="36"/>
  <c r="AF371" i="36"/>
  <c r="AJ376" i="36"/>
  <c r="AJ378" i="36" s="1"/>
  <c r="AH375" i="36"/>
  <c r="AH379" i="36" s="1"/>
  <c r="AH376" i="36"/>
  <c r="AH378" i="36" s="1"/>
  <c r="AJ371" i="36"/>
  <c r="AD370" i="36"/>
  <c r="Y411" i="36"/>
  <c r="Y409" i="36"/>
  <c r="AD447" i="36"/>
  <c r="AJ447" i="36"/>
  <c r="AH447" i="36"/>
  <c r="H446" i="36"/>
  <c r="AF447" i="36"/>
  <c r="AF456" i="36"/>
  <c r="AH455" i="36"/>
  <c r="AH451" i="36"/>
  <c r="AF455" i="36"/>
  <c r="AF451" i="36"/>
  <c r="AF457" i="36" s="1"/>
  <c r="AJ455" i="36"/>
  <c r="AJ456" i="36"/>
  <c r="AJ458" i="36" s="1"/>
  <c r="AH456" i="36"/>
  <c r="AH458" i="36" s="1"/>
  <c r="AJ451" i="36"/>
  <c r="U451" i="36"/>
  <c r="W456" i="36"/>
  <c r="W458" i="36" s="1"/>
  <c r="S503" i="36"/>
  <c r="W183" i="36"/>
  <c r="W179" i="36"/>
  <c r="Y179" i="36"/>
  <c r="Y185" i="36" s="1"/>
  <c r="Y184" i="36"/>
  <c r="AF203" i="36"/>
  <c r="AD207" i="36"/>
  <c r="S209" i="36"/>
  <c r="S210" i="36"/>
  <c r="AF216" i="36"/>
  <c r="AD225" i="36"/>
  <c r="AD226" i="36"/>
  <c r="AH247" i="36"/>
  <c r="AH251" i="36" s="1"/>
  <c r="AF248" i="36"/>
  <c r="AF255" i="36"/>
  <c r="AF264" i="36"/>
  <c r="AH263" i="36"/>
  <c r="AH259" i="36"/>
  <c r="AH264" i="36"/>
  <c r="AH266" i="36" s="1"/>
  <c r="AF271" i="36"/>
  <c r="H270" i="36"/>
  <c r="AD271" i="36"/>
  <c r="AH271" i="36"/>
  <c r="U283" i="36"/>
  <c r="S273" i="36"/>
  <c r="S289" i="36"/>
  <c r="S290" i="36"/>
  <c r="AD294" i="36"/>
  <c r="AD304" i="36"/>
  <c r="U312" i="36"/>
  <c r="AH319" i="36"/>
  <c r="U327" i="36"/>
  <c r="U331" i="36" s="1"/>
  <c r="S341" i="36"/>
  <c r="S336" i="36"/>
  <c r="S338" i="36"/>
  <c r="S337" i="36"/>
  <c r="S342" i="36"/>
  <c r="AD357" i="36"/>
  <c r="AD352" i="36"/>
  <c r="AD354" i="36"/>
  <c r="AD353" i="36"/>
  <c r="S353" i="36"/>
  <c r="AD358" i="36"/>
  <c r="AF362" i="36"/>
  <c r="AL355" i="36" s="1"/>
  <c r="AF383" i="36"/>
  <c r="AF392" i="36"/>
  <c r="AH391" i="36"/>
  <c r="AH387" i="36"/>
  <c r="AF391" i="36"/>
  <c r="AF387" i="36"/>
  <c r="AH392" i="36"/>
  <c r="AH394" i="36" s="1"/>
  <c r="AJ387" i="36"/>
  <c r="AJ392" i="36"/>
  <c r="AJ394" i="36" s="1"/>
  <c r="S400" i="36"/>
  <c r="AA421" i="36"/>
  <c r="AH443" i="36"/>
  <c r="W439" i="36"/>
  <c r="W435" i="36"/>
  <c r="W441" i="36" s="1"/>
  <c r="Y440" i="36"/>
  <c r="Y442" i="36" s="1"/>
  <c r="U439" i="36"/>
  <c r="U435" i="36"/>
  <c r="W440" i="36"/>
  <c r="W442" i="36" s="1"/>
  <c r="U440" i="36"/>
  <c r="Y435" i="36"/>
  <c r="Y443" i="36" s="1"/>
  <c r="S455" i="36"/>
  <c r="W296" i="36"/>
  <c r="AH303" i="36"/>
  <c r="AJ312" i="36"/>
  <c r="AJ314" i="36" s="1"/>
  <c r="S320" i="36"/>
  <c r="S321" i="36"/>
  <c r="S322" i="36"/>
  <c r="AD330" i="36"/>
  <c r="Y345" i="36"/>
  <c r="AJ363" i="36"/>
  <c r="AJ361" i="36"/>
  <c r="AF399" i="36"/>
  <c r="H398" i="36"/>
  <c r="AD399" i="36"/>
  <c r="AH399" i="36"/>
  <c r="U411" i="36"/>
  <c r="W427" i="36"/>
  <c r="AH472" i="36"/>
  <c r="AH474" i="36" s="1"/>
  <c r="AJ471" i="36"/>
  <c r="AJ467" i="36"/>
  <c r="AF472" i="36"/>
  <c r="AH471" i="36"/>
  <c r="AH467" i="36"/>
  <c r="AF471" i="36"/>
  <c r="AF473" i="36" s="1"/>
  <c r="Y233" i="36"/>
  <c r="S240" i="36"/>
  <c r="S241" i="36"/>
  <c r="S242" i="36"/>
  <c r="U265" i="36"/>
  <c r="U291" i="36"/>
  <c r="U299" i="36" s="1"/>
  <c r="U295" i="36"/>
  <c r="Y297" i="36"/>
  <c r="S304" i="36"/>
  <c r="S305" i="36"/>
  <c r="S307" i="36" s="1"/>
  <c r="S306" i="36"/>
  <c r="AF307" i="36"/>
  <c r="AF315" i="36" s="1"/>
  <c r="Y360" i="36"/>
  <c r="Y362" i="36" s="1"/>
  <c r="U359" i="36"/>
  <c r="U355" i="36"/>
  <c r="W359" i="36"/>
  <c r="W363" i="36" s="1"/>
  <c r="W360" i="36"/>
  <c r="U392" i="36"/>
  <c r="Y391" i="36"/>
  <c r="Y387" i="36"/>
  <c r="W391" i="36"/>
  <c r="W387" i="36"/>
  <c r="AJ399" i="36"/>
  <c r="AH408" i="36"/>
  <c r="AH410" i="36" s="1"/>
  <c r="AJ407" i="36"/>
  <c r="AJ403" i="36"/>
  <c r="AF408" i="36"/>
  <c r="AH407" i="36"/>
  <c r="AH403" i="36"/>
  <c r="AH411" i="36" s="1"/>
  <c r="AF407" i="36"/>
  <c r="AF411" i="36" s="1"/>
  <c r="S423" i="36"/>
  <c r="AL415" i="36"/>
  <c r="Y427" i="36"/>
  <c r="AD437" i="36"/>
  <c r="AD438" i="36"/>
  <c r="AD433" i="36"/>
  <c r="S384" i="36"/>
  <c r="S385" i="36"/>
  <c r="S386" i="36"/>
  <c r="AD394" i="36"/>
  <c r="U409" i="36"/>
  <c r="W424" i="36"/>
  <c r="W425" i="36"/>
  <c r="AH431" i="36"/>
  <c r="Y441" i="36"/>
  <c r="AH441" i="36"/>
  <c r="U459" i="36"/>
  <c r="S469" i="36"/>
  <c r="S470" i="36"/>
  <c r="S464" i="36"/>
  <c r="S485" i="36"/>
  <c r="S486" i="36"/>
  <c r="S480" i="36"/>
  <c r="S482" i="36"/>
  <c r="S481" i="36"/>
  <c r="S368" i="36"/>
  <c r="S369" i="36"/>
  <c r="S370" i="36"/>
  <c r="U419" i="36"/>
  <c r="U423" i="36"/>
  <c r="S432" i="36"/>
  <c r="S433" i="36"/>
  <c r="S434" i="36"/>
  <c r="AF463" i="36"/>
  <c r="H462" i="36"/>
  <c r="AD463" i="36"/>
  <c r="AH463" i="36"/>
  <c r="S465" i="36"/>
  <c r="S467" i="36" s="1"/>
  <c r="AD474" i="36"/>
  <c r="AH491" i="36"/>
  <c r="U504" i="36"/>
  <c r="Y503" i="36"/>
  <c r="Y499" i="36"/>
  <c r="W503" i="36"/>
  <c r="W505" i="36" s="1"/>
  <c r="W499" i="36"/>
  <c r="Y504" i="36"/>
  <c r="Y506" i="36" s="1"/>
  <c r="U503" i="36"/>
  <c r="U499" i="36"/>
  <c r="AJ440" i="36"/>
  <c r="S448" i="36"/>
  <c r="S449" i="36"/>
  <c r="S450" i="36"/>
  <c r="Y467" i="36"/>
  <c r="Y471" i="36"/>
  <c r="U472" i="36"/>
  <c r="H478" i="36"/>
  <c r="AF479" i="36"/>
  <c r="AJ489" i="36"/>
  <c r="AD481" i="36"/>
  <c r="AD482" i="36"/>
  <c r="AD496" i="36"/>
  <c r="W504" i="36"/>
  <c r="W506" i="36" s="1"/>
  <c r="U457" i="36"/>
  <c r="W473" i="36"/>
  <c r="AJ479" i="36"/>
  <c r="AD480" i="36"/>
  <c r="Y488" i="36"/>
  <c r="Y490" i="36" s="1"/>
  <c r="U487" i="36"/>
  <c r="U483" i="36"/>
  <c r="U491" i="36" s="1"/>
  <c r="W488" i="36"/>
  <c r="W490" i="36" s="1"/>
  <c r="AD486" i="36"/>
  <c r="AD487" i="36" s="1"/>
  <c r="AH495" i="36"/>
  <c r="AJ504" i="36"/>
  <c r="AJ506" i="36" s="1"/>
  <c r="AJ495" i="36"/>
  <c r="S496" i="36"/>
  <c r="S497" i="36"/>
  <c r="S498" i="36"/>
  <c r="AF499" i="36"/>
  <c r="AF503" i="36"/>
  <c r="AH499" i="36"/>
  <c r="AH503" i="36"/>
  <c r="AF507" i="36" l="1"/>
  <c r="W491" i="36"/>
  <c r="AL480" i="36"/>
  <c r="AL481" i="36" s="1"/>
  <c r="P478" i="36" s="1"/>
  <c r="AL483" i="36"/>
  <c r="AF491" i="36"/>
  <c r="Y473" i="36"/>
  <c r="AJ475" i="36"/>
  <c r="AJ441" i="36"/>
  <c r="AJ425" i="36"/>
  <c r="AH427" i="36"/>
  <c r="AJ409" i="36"/>
  <c r="W409" i="36"/>
  <c r="AA406" i="36"/>
  <c r="AH395" i="36"/>
  <c r="U393" i="36"/>
  <c r="Y363" i="36"/>
  <c r="AF363" i="36"/>
  <c r="AH347" i="36"/>
  <c r="AA336" i="36"/>
  <c r="AA339" i="36"/>
  <c r="AF331" i="36"/>
  <c r="AA310" i="36"/>
  <c r="AJ313" i="36"/>
  <c r="Y315" i="36"/>
  <c r="AL311" i="36"/>
  <c r="AH297" i="36"/>
  <c r="AJ281" i="36"/>
  <c r="Y265" i="36"/>
  <c r="W267" i="36"/>
  <c r="Y251" i="36"/>
  <c r="AJ251" i="36"/>
  <c r="AJ233" i="36"/>
  <c r="AF235" i="36"/>
  <c r="AA215" i="36"/>
  <c r="AA211" i="36"/>
  <c r="Y187" i="36"/>
  <c r="AF171" i="36"/>
  <c r="W153" i="36"/>
  <c r="Y155" i="36"/>
  <c r="AJ137" i="36"/>
  <c r="AL80" i="36"/>
  <c r="AL81" i="36" s="1"/>
  <c r="P78" i="36" s="1"/>
  <c r="AF89" i="36"/>
  <c r="AL87" i="36"/>
  <c r="AH75" i="36"/>
  <c r="Y73" i="36"/>
  <c r="Y59" i="36"/>
  <c r="AL16" i="36"/>
  <c r="AL17" i="36" s="1"/>
  <c r="P14" i="36" s="1"/>
  <c r="U75" i="36"/>
  <c r="W57" i="36"/>
  <c r="AH489" i="36"/>
  <c r="Y491" i="36"/>
  <c r="W489" i="36"/>
  <c r="AH217" i="36"/>
  <c r="Y377" i="36"/>
  <c r="AA167" i="36"/>
  <c r="Y137" i="36"/>
  <c r="W123" i="36"/>
  <c r="Y201" i="36"/>
  <c r="AJ75" i="36"/>
  <c r="AD423" i="36"/>
  <c r="AL423" i="36" s="1"/>
  <c r="AJ507" i="36"/>
  <c r="AA337" i="36"/>
  <c r="N334" i="36" s="1"/>
  <c r="AL288" i="36"/>
  <c r="AL289" i="36" s="1"/>
  <c r="P286" i="36" s="1"/>
  <c r="U507" i="36"/>
  <c r="Y505" i="36"/>
  <c r="AA391" i="36"/>
  <c r="AD355" i="36"/>
  <c r="AL358" i="36" s="1"/>
  <c r="Y267" i="36"/>
  <c r="Y457" i="36"/>
  <c r="AJ187" i="36"/>
  <c r="S163" i="36"/>
  <c r="AA166" i="36" s="1"/>
  <c r="AH171" i="36"/>
  <c r="AJ107" i="36"/>
  <c r="S425" i="36"/>
  <c r="W347" i="36"/>
  <c r="AH377" i="36"/>
  <c r="AA400" i="36"/>
  <c r="AA401" i="36" s="1"/>
  <c r="N398" i="36" s="1"/>
  <c r="AA144" i="36"/>
  <c r="AA145" i="36" s="1"/>
  <c r="N142" i="36" s="1"/>
  <c r="W75" i="36"/>
  <c r="AL262" i="36"/>
  <c r="AF217" i="36"/>
  <c r="S327" i="36"/>
  <c r="AA327" i="36" s="1"/>
  <c r="W507" i="36"/>
  <c r="S387" i="36"/>
  <c r="AA390" i="36" s="1"/>
  <c r="S243" i="36"/>
  <c r="AA246" i="36" s="1"/>
  <c r="AH475" i="36"/>
  <c r="Y313" i="36"/>
  <c r="U441" i="36"/>
  <c r="AF393" i="36"/>
  <c r="AJ219" i="36"/>
  <c r="U315" i="36"/>
  <c r="W313" i="36"/>
  <c r="Y329" i="36"/>
  <c r="U233" i="36"/>
  <c r="S227" i="36"/>
  <c r="S233" i="36" s="1"/>
  <c r="AA119" i="36"/>
  <c r="AA198" i="36"/>
  <c r="W171" i="36"/>
  <c r="AH59" i="36"/>
  <c r="AF297" i="36"/>
  <c r="AD18" i="36"/>
  <c r="W25" i="36"/>
  <c r="U27" i="36"/>
  <c r="AD17" i="36"/>
  <c r="AD16" i="36"/>
  <c r="AJ25" i="36"/>
  <c r="AA503" i="36"/>
  <c r="Y331" i="36"/>
  <c r="AA311" i="36"/>
  <c r="U345" i="36"/>
  <c r="AA208" i="36"/>
  <c r="AA209" i="36" s="1"/>
  <c r="N206" i="36" s="1"/>
  <c r="AH25" i="36"/>
  <c r="Y123" i="36"/>
  <c r="AJ505" i="36"/>
  <c r="AL487" i="36"/>
  <c r="AD498" i="36"/>
  <c r="U473" i="36"/>
  <c r="AA470" i="36"/>
  <c r="W345" i="36"/>
  <c r="AH425" i="36"/>
  <c r="AF489" i="36"/>
  <c r="S323" i="36"/>
  <c r="AA326" i="36" s="1"/>
  <c r="AA455" i="36"/>
  <c r="AJ427" i="36"/>
  <c r="AF395" i="36"/>
  <c r="S355" i="36"/>
  <c r="AA358" i="36" s="1"/>
  <c r="AH313" i="36"/>
  <c r="W299" i="36"/>
  <c r="AA295" i="36"/>
  <c r="AJ297" i="36"/>
  <c r="AD418" i="36"/>
  <c r="AD419" i="36" s="1"/>
  <c r="AL422" i="36" s="1"/>
  <c r="W331" i="36"/>
  <c r="U313" i="36"/>
  <c r="W235" i="36"/>
  <c r="AH201" i="36"/>
  <c r="AL167" i="36"/>
  <c r="W121" i="36"/>
  <c r="AJ185" i="36"/>
  <c r="W361" i="36"/>
  <c r="Y169" i="36"/>
  <c r="AH169" i="36"/>
  <c r="U154" i="36"/>
  <c r="AA147" i="36" s="1"/>
  <c r="AH153" i="36"/>
  <c r="W139" i="36"/>
  <c r="Y139" i="36"/>
  <c r="U59" i="36"/>
  <c r="AA112" i="36"/>
  <c r="AA113" i="36" s="1"/>
  <c r="N110" i="36" s="1"/>
  <c r="AJ89" i="36"/>
  <c r="U91" i="36"/>
  <c r="AH57" i="36"/>
  <c r="S135" i="36"/>
  <c r="AA135" i="36" s="1"/>
  <c r="AD70" i="36"/>
  <c r="AD71" i="36" s="1"/>
  <c r="AL71" i="36" s="1"/>
  <c r="AD434" i="36"/>
  <c r="AD435" i="36" s="1"/>
  <c r="AL438" i="36" s="1"/>
  <c r="AD432" i="36"/>
  <c r="AL437" i="36" s="1"/>
  <c r="U187" i="36"/>
  <c r="W59" i="36"/>
  <c r="AF441" i="36"/>
  <c r="AH91" i="36"/>
  <c r="AF425" i="36"/>
  <c r="AH235" i="36"/>
  <c r="AA64" i="36"/>
  <c r="AA65" i="36" s="1"/>
  <c r="N62" i="36" s="1"/>
  <c r="S499" i="36"/>
  <c r="AA502" i="36" s="1"/>
  <c r="AD497" i="36"/>
  <c r="AD499" i="36" s="1"/>
  <c r="AD483" i="36"/>
  <c r="AL486" i="36" s="1"/>
  <c r="W281" i="36"/>
  <c r="AD227" i="36"/>
  <c r="AL230" i="36" s="1"/>
  <c r="AF459" i="36"/>
  <c r="AD371" i="36"/>
  <c r="U137" i="36"/>
  <c r="U235" i="36"/>
  <c r="AF185" i="36"/>
  <c r="W315" i="36"/>
  <c r="AD83" i="36"/>
  <c r="AL86" i="36" s="1"/>
  <c r="S67" i="36"/>
  <c r="AA70" i="36" s="1"/>
  <c r="Y27" i="36"/>
  <c r="S99" i="36"/>
  <c r="AA102" i="36" s="1"/>
  <c r="AD64" i="36"/>
  <c r="AF505" i="36"/>
  <c r="AD501" i="36"/>
  <c r="AD503" i="36" s="1"/>
  <c r="AA422" i="36"/>
  <c r="S483" i="36"/>
  <c r="S487" i="36"/>
  <c r="AA487" i="36" s="1"/>
  <c r="AF409" i="36"/>
  <c r="AJ411" i="36"/>
  <c r="AH473" i="36"/>
  <c r="AA439" i="36"/>
  <c r="AH393" i="36"/>
  <c r="U379" i="36"/>
  <c r="AD295" i="36"/>
  <c r="AL295" i="36" s="1"/>
  <c r="S275" i="36"/>
  <c r="AA278" i="36" s="1"/>
  <c r="S211" i="36"/>
  <c r="AA214" i="36" s="1"/>
  <c r="AA279" i="36"/>
  <c r="AD375" i="36"/>
  <c r="AL375" i="36" s="1"/>
  <c r="AD416" i="36"/>
  <c r="AL421" i="36" s="1"/>
  <c r="AH361" i="36"/>
  <c r="AH281" i="36"/>
  <c r="AD163" i="36"/>
  <c r="AL166" i="36" s="1"/>
  <c r="W249" i="36"/>
  <c r="Y249" i="36"/>
  <c r="AA151" i="36"/>
  <c r="AA115" i="36"/>
  <c r="AJ105" i="36"/>
  <c r="Y107" i="36"/>
  <c r="Y91" i="36"/>
  <c r="U25" i="36"/>
  <c r="W91" i="36"/>
  <c r="AJ73" i="36"/>
  <c r="AA71" i="36"/>
  <c r="AF57" i="36"/>
  <c r="AL23" i="36"/>
  <c r="AF107" i="36"/>
  <c r="AD66" i="36"/>
  <c r="AD67" i="36" s="1"/>
  <c r="AD229" i="36"/>
  <c r="AD231" i="36" s="1"/>
  <c r="AD224" i="36"/>
  <c r="AL229" i="36" s="1"/>
  <c r="AL416" i="36"/>
  <c r="AL417" i="36" s="1"/>
  <c r="P414" i="36" s="1"/>
  <c r="AF426" i="36"/>
  <c r="AL419" i="36" s="1"/>
  <c r="AL499" i="36"/>
  <c r="AL371" i="36"/>
  <c r="AA483" i="36"/>
  <c r="AL307" i="36"/>
  <c r="AA19" i="36"/>
  <c r="AL19" i="36"/>
  <c r="AA83" i="36"/>
  <c r="AA373" i="36"/>
  <c r="AA485" i="36"/>
  <c r="W426" i="36"/>
  <c r="AA419" i="36" s="1"/>
  <c r="AA416" i="36"/>
  <c r="AA417" i="36" s="1"/>
  <c r="N414" i="36" s="1"/>
  <c r="W298" i="36"/>
  <c r="AA291" i="36" s="1"/>
  <c r="AA288" i="36"/>
  <c r="AA289" i="36" s="1"/>
  <c r="N286" i="36" s="1"/>
  <c r="AL309" i="36"/>
  <c r="Y186" i="36"/>
  <c r="AA179" i="36" s="1"/>
  <c r="AA176" i="36"/>
  <c r="AA177" i="36" s="1"/>
  <c r="N174" i="36" s="1"/>
  <c r="AH459" i="36"/>
  <c r="AH457" i="36"/>
  <c r="AJ379" i="36"/>
  <c r="AJ377" i="36"/>
  <c r="AF379" i="36"/>
  <c r="AF377" i="36"/>
  <c r="AF346" i="36"/>
  <c r="AL339" i="36" s="1"/>
  <c r="AL336" i="36"/>
  <c r="AL337" i="36" s="1"/>
  <c r="P334" i="36" s="1"/>
  <c r="AD326" i="36"/>
  <c r="AD322" i="36"/>
  <c r="AD321" i="36"/>
  <c r="AD323" i="36" s="1"/>
  <c r="AL326" i="36" s="1"/>
  <c r="AD320" i="36"/>
  <c r="AD325" i="36"/>
  <c r="AD327" i="36" s="1"/>
  <c r="AL327" i="36" s="1"/>
  <c r="AA262" i="36"/>
  <c r="W379" i="36"/>
  <c r="W377" i="36"/>
  <c r="AL374" i="36"/>
  <c r="AF330" i="36"/>
  <c r="AL323" i="36" s="1"/>
  <c r="AL320" i="36"/>
  <c r="AL321" i="36" s="1"/>
  <c r="P318" i="36" s="1"/>
  <c r="AL165" i="36"/>
  <c r="AA149" i="36"/>
  <c r="U234" i="36"/>
  <c r="AA227" i="36" s="1"/>
  <c r="AA224" i="36"/>
  <c r="AA225" i="36" s="1"/>
  <c r="N222" i="36" s="1"/>
  <c r="AA229" i="36"/>
  <c r="AD198" i="36"/>
  <c r="AD194" i="36"/>
  <c r="AD193" i="36"/>
  <c r="AD192" i="36"/>
  <c r="AD197" i="36"/>
  <c r="AD199" i="36" s="1"/>
  <c r="AL199" i="36" s="1"/>
  <c r="AF138" i="36"/>
  <c r="AL131" i="36" s="1"/>
  <c r="AL128" i="36"/>
  <c r="AL129" i="36" s="1"/>
  <c r="P126" i="36" s="1"/>
  <c r="AH139" i="36"/>
  <c r="AH137" i="36"/>
  <c r="AA117" i="36"/>
  <c r="W251" i="36"/>
  <c r="AJ169" i="36"/>
  <c r="W137" i="36"/>
  <c r="AD102" i="36"/>
  <c r="AD101" i="36"/>
  <c r="AD98" i="36"/>
  <c r="AD97" i="36"/>
  <c r="AD96" i="36"/>
  <c r="AA21" i="36"/>
  <c r="AJ123" i="36"/>
  <c r="AJ121" i="36"/>
  <c r="AD53" i="36"/>
  <c r="AD54" i="36"/>
  <c r="AD50" i="36"/>
  <c r="AD49" i="36"/>
  <c r="AD48" i="36"/>
  <c r="AF106" i="36"/>
  <c r="AL99" i="36" s="1"/>
  <c r="AL96" i="36"/>
  <c r="AL97" i="36" s="1"/>
  <c r="P94" i="36" s="1"/>
  <c r="AA55" i="36"/>
  <c r="U505" i="36"/>
  <c r="S505" i="36"/>
  <c r="AA501" i="36"/>
  <c r="Y507" i="36"/>
  <c r="U474" i="36"/>
  <c r="AA467" i="36" s="1"/>
  <c r="AA464" i="36"/>
  <c r="AA465" i="36" s="1"/>
  <c r="N462" i="36" s="1"/>
  <c r="S451" i="36"/>
  <c r="AA454" i="36" s="1"/>
  <c r="AF475" i="36"/>
  <c r="S435" i="36"/>
  <c r="AA438" i="36" s="1"/>
  <c r="S471" i="36"/>
  <c r="AA471" i="36" s="1"/>
  <c r="S393" i="36"/>
  <c r="AA389" i="36"/>
  <c r="AD439" i="36"/>
  <c r="W362" i="36"/>
  <c r="AA355" i="36" s="1"/>
  <c r="AA352" i="36"/>
  <c r="AA353" i="36" s="1"/>
  <c r="N350" i="36" s="1"/>
  <c r="AF474" i="36"/>
  <c r="AL467" i="36" s="1"/>
  <c r="AL464" i="36"/>
  <c r="AL465" i="36" s="1"/>
  <c r="P462" i="36" s="1"/>
  <c r="AJ473" i="36"/>
  <c r="AJ395" i="36"/>
  <c r="AJ393" i="36"/>
  <c r="AA341" i="36"/>
  <c r="AJ331" i="36"/>
  <c r="AA304" i="36"/>
  <c r="AA305" i="36" s="1"/>
  <c r="N302" i="36" s="1"/>
  <c r="U314" i="36"/>
  <c r="AA307" i="36" s="1"/>
  <c r="S291" i="36"/>
  <c r="AA294" i="36" s="1"/>
  <c r="AF266" i="36"/>
  <c r="AL259" i="36" s="1"/>
  <c r="AL256" i="36"/>
  <c r="AL257" i="36" s="1"/>
  <c r="P254" i="36" s="1"/>
  <c r="AD454" i="36"/>
  <c r="AD450" i="36"/>
  <c r="AD449" i="36"/>
  <c r="AD448" i="36"/>
  <c r="AD453" i="36"/>
  <c r="AD455" i="36" s="1"/>
  <c r="AL455" i="36" s="1"/>
  <c r="AH331" i="36"/>
  <c r="W265" i="36"/>
  <c r="AL261" i="36"/>
  <c r="AF251" i="36"/>
  <c r="AF249" i="36"/>
  <c r="AD390" i="36"/>
  <c r="AD386" i="36"/>
  <c r="AD385" i="36"/>
  <c r="AD387" i="36" s="1"/>
  <c r="AL390" i="36" s="1"/>
  <c r="AD384" i="36"/>
  <c r="AD389" i="36"/>
  <c r="AD391" i="36" s="1"/>
  <c r="AL391" i="36" s="1"/>
  <c r="AD338" i="36"/>
  <c r="AD337" i="36"/>
  <c r="AD339" i="36" s="1"/>
  <c r="AL342" i="36" s="1"/>
  <c r="AD342" i="36"/>
  <c r="AD341" i="36"/>
  <c r="AD336" i="36"/>
  <c r="AF329" i="36"/>
  <c r="U425" i="36"/>
  <c r="N415" i="36" s="1"/>
  <c r="AF347" i="36"/>
  <c r="AF282" i="36"/>
  <c r="AL275" i="36" s="1"/>
  <c r="AL272" i="36"/>
  <c r="AL273" i="36" s="1"/>
  <c r="P270" i="36" s="1"/>
  <c r="AL304" i="36"/>
  <c r="AL305" i="36" s="1"/>
  <c r="P302" i="36" s="1"/>
  <c r="AF202" i="36"/>
  <c r="AL195" i="36" s="1"/>
  <c r="AL192" i="36"/>
  <c r="AL193" i="36" s="1"/>
  <c r="P190" i="36" s="1"/>
  <c r="AD182" i="36"/>
  <c r="AD181" i="36"/>
  <c r="AD183" i="36" s="1"/>
  <c r="AL183" i="36" s="1"/>
  <c r="AD178" i="36"/>
  <c r="AD176" i="36"/>
  <c r="AD177" i="36"/>
  <c r="U169" i="36"/>
  <c r="AF155" i="36"/>
  <c r="AF153" i="36"/>
  <c r="AL368" i="36"/>
  <c r="AL369" i="36" s="1"/>
  <c r="P366" i="36" s="1"/>
  <c r="AJ217" i="36"/>
  <c r="AL176" i="36"/>
  <c r="AL177" i="36" s="1"/>
  <c r="P174" i="36" s="1"/>
  <c r="AF186" i="36"/>
  <c r="AL179" i="36" s="1"/>
  <c r="AF187" i="36"/>
  <c r="S171" i="36"/>
  <c r="AA162" i="36" s="1"/>
  <c r="S169" i="36"/>
  <c r="AA165" i="36"/>
  <c r="AD247" i="36"/>
  <c r="AL247" i="36" s="1"/>
  <c r="AF170" i="36"/>
  <c r="AL163" i="36" s="1"/>
  <c r="AL160" i="36"/>
  <c r="AL161" i="36" s="1"/>
  <c r="P158" i="36" s="1"/>
  <c r="U138" i="36"/>
  <c r="AA131" i="36" s="1"/>
  <c r="AA128" i="36"/>
  <c r="AA129" i="36" s="1"/>
  <c r="N126" i="36" s="1"/>
  <c r="AL245" i="36"/>
  <c r="AA199" i="36"/>
  <c r="W169" i="36"/>
  <c r="U170" i="36"/>
  <c r="AA163" i="36" s="1"/>
  <c r="AA160" i="36"/>
  <c r="AA161" i="36" s="1"/>
  <c r="N158" i="36" s="1"/>
  <c r="AD149" i="36"/>
  <c r="AD150" i="36"/>
  <c r="AD146" i="36"/>
  <c r="AD145" i="36"/>
  <c r="AD144" i="36"/>
  <c r="AL85" i="36"/>
  <c r="S73" i="36"/>
  <c r="N63" i="36" s="1"/>
  <c r="AA69" i="36"/>
  <c r="AL83" i="36"/>
  <c r="S83" i="36"/>
  <c r="AA86" i="36" s="1"/>
  <c r="AJ201" i="36"/>
  <c r="AH155" i="36"/>
  <c r="U57" i="36"/>
  <c r="S131" i="36"/>
  <c r="AA134" i="36" s="1"/>
  <c r="AH121" i="36"/>
  <c r="Y105" i="36"/>
  <c r="W89" i="36"/>
  <c r="S51" i="36"/>
  <c r="AA54" i="36" s="1"/>
  <c r="AA23" i="36"/>
  <c r="W27" i="36"/>
  <c r="AL501" i="36"/>
  <c r="U489" i="36"/>
  <c r="U506" i="36"/>
  <c r="AA499" i="36" s="1"/>
  <c r="AA496" i="36"/>
  <c r="AA497" i="36" s="1"/>
  <c r="N494" i="36" s="1"/>
  <c r="AD470" i="36"/>
  <c r="AD466" i="36"/>
  <c r="AD465" i="36"/>
  <c r="AD464" i="36"/>
  <c r="AD469" i="36"/>
  <c r="AD471" i="36" s="1"/>
  <c r="AL471" i="36" s="1"/>
  <c r="S443" i="36"/>
  <c r="AA437" i="36"/>
  <c r="Y395" i="36"/>
  <c r="Y393" i="36"/>
  <c r="S459" i="36"/>
  <c r="AA453" i="36"/>
  <c r="AA480" i="36"/>
  <c r="AA481" i="36" s="1"/>
  <c r="N478" i="36" s="1"/>
  <c r="AA423" i="36"/>
  <c r="AF410" i="36"/>
  <c r="AL403" i="36" s="1"/>
  <c r="AL400" i="36"/>
  <c r="AL401" i="36" s="1"/>
  <c r="P398" i="36" s="1"/>
  <c r="AH409" i="36"/>
  <c r="W395" i="36"/>
  <c r="W393" i="36"/>
  <c r="U394" i="36"/>
  <c r="AA387" i="36" s="1"/>
  <c r="AA384" i="36"/>
  <c r="AA385" i="36" s="1"/>
  <c r="N382" i="36" s="1"/>
  <c r="U329" i="36"/>
  <c r="U201" i="36"/>
  <c r="AL357" i="36"/>
  <c r="S343" i="36"/>
  <c r="AA343" i="36" s="1"/>
  <c r="U297" i="36"/>
  <c r="AD278" i="36"/>
  <c r="AD274" i="36"/>
  <c r="AD273" i="36"/>
  <c r="AD275" i="36" s="1"/>
  <c r="AL278" i="36" s="1"/>
  <c r="AD272" i="36"/>
  <c r="AD277" i="36"/>
  <c r="AD279" i="36" s="1"/>
  <c r="AL279" i="36" s="1"/>
  <c r="AF218" i="36"/>
  <c r="AL211" i="36" s="1"/>
  <c r="AL208" i="36"/>
  <c r="AL209" i="36" s="1"/>
  <c r="P206" i="36" s="1"/>
  <c r="W187" i="36"/>
  <c r="W185" i="36"/>
  <c r="AJ459" i="36"/>
  <c r="AJ457" i="36"/>
  <c r="AF458" i="36"/>
  <c r="AL451" i="36" s="1"/>
  <c r="AL448" i="36"/>
  <c r="AL449" i="36" s="1"/>
  <c r="P446" i="36" s="1"/>
  <c r="AD377" i="36"/>
  <c r="AL373" i="36"/>
  <c r="S359" i="36"/>
  <c r="AF313" i="36"/>
  <c r="AA277" i="36"/>
  <c r="S281" i="36"/>
  <c r="AA368" i="36"/>
  <c r="AA369" i="36" s="1"/>
  <c r="N366" i="36" s="1"/>
  <c r="U378" i="36"/>
  <c r="AA371" i="36" s="1"/>
  <c r="AA293" i="36"/>
  <c r="S297" i="36"/>
  <c r="AF283" i="36"/>
  <c r="AF281" i="36"/>
  <c r="U427" i="36"/>
  <c r="AD307" i="36"/>
  <c r="AL310" i="36" s="1"/>
  <c r="AH249" i="36"/>
  <c r="AA182" i="36"/>
  <c r="U251" i="36"/>
  <c r="U249" i="36"/>
  <c r="S183" i="36"/>
  <c r="AA183" i="36" s="1"/>
  <c r="W443" i="36"/>
  <c r="AA247" i="36"/>
  <c r="AD133" i="36"/>
  <c r="AD134" i="36"/>
  <c r="AD130" i="36"/>
  <c r="AD129" i="36"/>
  <c r="AD128" i="36"/>
  <c r="AF154" i="36"/>
  <c r="AL147" i="36" s="1"/>
  <c r="AL144" i="36"/>
  <c r="AL145" i="36" s="1"/>
  <c r="P142" i="36" s="1"/>
  <c r="AH187" i="36"/>
  <c r="AF75" i="36"/>
  <c r="AF73" i="36"/>
  <c r="U105" i="36"/>
  <c r="AA85" i="36"/>
  <c r="U139" i="36"/>
  <c r="AF123" i="36"/>
  <c r="AF121" i="36"/>
  <c r="AA103" i="36"/>
  <c r="AH74" i="36"/>
  <c r="AL67" i="36" s="1"/>
  <c r="AL64" i="36"/>
  <c r="AL65" i="36" s="1"/>
  <c r="P62" i="36" s="1"/>
  <c r="AF58" i="36"/>
  <c r="AL51" i="36" s="1"/>
  <c r="AL48" i="36"/>
  <c r="AL49" i="36" s="1"/>
  <c r="P46" i="36" s="1"/>
  <c r="AA53" i="36"/>
  <c r="S59" i="36"/>
  <c r="AA50" i="36" s="1"/>
  <c r="AH507" i="36"/>
  <c r="AH505" i="36"/>
  <c r="AL485" i="36"/>
  <c r="AL496" i="36"/>
  <c r="AL497" i="36" s="1"/>
  <c r="P494" i="36" s="1"/>
  <c r="AL503" i="36"/>
  <c r="Y475" i="36"/>
  <c r="AJ442" i="36"/>
  <c r="AL435" i="36" s="1"/>
  <c r="AL432" i="36"/>
  <c r="AL433" i="36" s="1"/>
  <c r="P430" i="36" s="1"/>
  <c r="S371" i="36"/>
  <c r="AA374" i="36" s="1"/>
  <c r="AA469" i="36"/>
  <c r="U443" i="36"/>
  <c r="U377" i="36"/>
  <c r="U361" i="36"/>
  <c r="U363" i="36"/>
  <c r="S315" i="36"/>
  <c r="S313" i="36"/>
  <c r="AA309" i="36"/>
  <c r="S249" i="36"/>
  <c r="AA245" i="36"/>
  <c r="AD406" i="36"/>
  <c r="AD402" i="36"/>
  <c r="AD401" i="36"/>
  <c r="AD400" i="36"/>
  <c r="AD405" i="36"/>
  <c r="AD407" i="36" s="1"/>
  <c r="AL407" i="36" s="1"/>
  <c r="AA325" i="36"/>
  <c r="U442" i="36"/>
  <c r="AA435" i="36" s="1"/>
  <c r="AA432" i="36"/>
  <c r="AA433" i="36" s="1"/>
  <c r="N430" i="36" s="1"/>
  <c r="S427" i="36"/>
  <c r="AA405" i="36"/>
  <c r="S411" i="36"/>
  <c r="AA402" i="36" s="1"/>
  <c r="S409" i="36"/>
  <c r="N399" i="36" s="1"/>
  <c r="AF394" i="36"/>
  <c r="AL387" i="36" s="1"/>
  <c r="AL384" i="36"/>
  <c r="AL385" i="36" s="1"/>
  <c r="P382" i="36" s="1"/>
  <c r="AD359" i="36"/>
  <c r="AL359" i="36" s="1"/>
  <c r="S339" i="36"/>
  <c r="AA342" i="36" s="1"/>
  <c r="AH265" i="36"/>
  <c r="AH267" i="36"/>
  <c r="AF250" i="36"/>
  <c r="AL243" i="36" s="1"/>
  <c r="AL240" i="36"/>
  <c r="AL241" i="36" s="1"/>
  <c r="P238" i="36" s="1"/>
  <c r="AD214" i="36"/>
  <c r="AD209" i="36"/>
  <c r="AD208" i="36"/>
  <c r="AD210" i="36"/>
  <c r="AD213" i="36"/>
  <c r="AD215" i="36" s="1"/>
  <c r="AL215" i="36" s="1"/>
  <c r="AJ345" i="36"/>
  <c r="AJ347" i="36"/>
  <c r="AL293" i="36"/>
  <c r="AD263" i="36"/>
  <c r="AL263" i="36" s="1"/>
  <c r="U266" i="36"/>
  <c r="AA259" i="36" s="1"/>
  <c r="AA256" i="36"/>
  <c r="AA257" i="36" s="1"/>
  <c r="N254" i="36" s="1"/>
  <c r="W459" i="36"/>
  <c r="W457" i="36"/>
  <c r="U458" i="36"/>
  <c r="AA451" i="36" s="1"/>
  <c r="AA448" i="36"/>
  <c r="AA449" i="36" s="1"/>
  <c r="N446" i="36" s="1"/>
  <c r="S265" i="36"/>
  <c r="W329" i="36"/>
  <c r="U330" i="36"/>
  <c r="AA323" i="36" s="1"/>
  <c r="AA320" i="36"/>
  <c r="AA321" i="36" s="1"/>
  <c r="N318" i="36" s="1"/>
  <c r="S147" i="36"/>
  <c r="AA150" i="36" s="1"/>
  <c r="AA263" i="36"/>
  <c r="AA240" i="36"/>
  <c r="AA241" i="36" s="1"/>
  <c r="N238" i="36" s="1"/>
  <c r="U250" i="36"/>
  <c r="AA243" i="36" s="1"/>
  <c r="U202" i="36"/>
  <c r="AA195" i="36" s="1"/>
  <c r="AA192" i="36"/>
  <c r="AA193" i="36" s="1"/>
  <c r="N190" i="36" s="1"/>
  <c r="S267" i="36"/>
  <c r="AD243" i="36"/>
  <c r="AL246" i="36" s="1"/>
  <c r="AJ155" i="36"/>
  <c r="AJ153" i="36"/>
  <c r="S115" i="36"/>
  <c r="AA118" i="36" s="1"/>
  <c r="AA231" i="36"/>
  <c r="S203" i="36"/>
  <c r="AA194" i="36" s="1"/>
  <c r="S201" i="36"/>
  <c r="AA197" i="36"/>
  <c r="AD118" i="36"/>
  <c r="AD117" i="36"/>
  <c r="AD113" i="36"/>
  <c r="AD112" i="36"/>
  <c r="AD114" i="36"/>
  <c r="U106" i="36"/>
  <c r="AA99" i="36" s="1"/>
  <c r="AA96" i="36"/>
  <c r="AA97" i="36" s="1"/>
  <c r="N94" i="36" s="1"/>
  <c r="S19" i="36"/>
  <c r="AA22" i="36" s="1"/>
  <c r="W201" i="36"/>
  <c r="AL112" i="36"/>
  <c r="AL113" i="36" s="1"/>
  <c r="P110" i="36" s="1"/>
  <c r="AF122" i="36"/>
  <c r="AL115" i="36" s="1"/>
  <c r="S107" i="36"/>
  <c r="AA98" i="36" s="1"/>
  <c r="S105" i="36"/>
  <c r="AA101" i="36"/>
  <c r="Y89" i="36"/>
  <c r="U58" i="36"/>
  <c r="AA51" i="36" s="1"/>
  <c r="AA48" i="36"/>
  <c r="AA49" i="36" s="1"/>
  <c r="N46" i="36" s="1"/>
  <c r="Y25" i="36"/>
  <c r="AA133" i="36"/>
  <c r="AA87" i="36"/>
  <c r="AA80" i="36"/>
  <c r="AA81" i="36" s="1"/>
  <c r="N78" i="36" s="1"/>
  <c r="AA16" i="36"/>
  <c r="AA17" i="36" s="1"/>
  <c r="N14" i="36" s="1"/>
  <c r="N495" i="36" l="1"/>
  <c r="S457" i="36"/>
  <c r="N447" i="36" s="1"/>
  <c r="S395" i="36"/>
  <c r="P367" i="36"/>
  <c r="AA306" i="36"/>
  <c r="N287" i="36"/>
  <c r="N271" i="36"/>
  <c r="AA258" i="36"/>
  <c r="S251" i="36"/>
  <c r="AA230" i="36"/>
  <c r="S235" i="36"/>
  <c r="AA226" i="36" s="1"/>
  <c r="S219" i="36"/>
  <c r="AA210" i="36" s="1"/>
  <c r="S217" i="36"/>
  <c r="N207" i="36" s="1"/>
  <c r="AD169" i="36"/>
  <c r="AD103" i="36"/>
  <c r="AL103" i="36" s="1"/>
  <c r="AD19" i="36"/>
  <c r="AL22" i="36" s="1"/>
  <c r="C8" i="36"/>
  <c r="AD115" i="36"/>
  <c r="AL118" i="36" s="1"/>
  <c r="S331" i="36"/>
  <c r="AA322" i="36" s="1"/>
  <c r="N321" i="36" s="1"/>
  <c r="S473" i="36"/>
  <c r="N463" i="36" s="1"/>
  <c r="N223" i="36"/>
  <c r="AD119" i="36"/>
  <c r="AL119" i="36" s="1"/>
  <c r="S475" i="36"/>
  <c r="S283" i="36"/>
  <c r="AA274" i="36" s="1"/>
  <c r="S507" i="36"/>
  <c r="AA498" i="36" s="1"/>
  <c r="S489" i="36"/>
  <c r="N479" i="36" s="1"/>
  <c r="S491" i="36"/>
  <c r="AA482" i="36" s="1"/>
  <c r="AA484" i="36" s="1"/>
  <c r="N480" i="36" s="1"/>
  <c r="AD73" i="36"/>
  <c r="P63" i="36" s="1"/>
  <c r="AD27" i="36"/>
  <c r="AL18" i="36" s="1"/>
  <c r="AL20" i="36" s="1"/>
  <c r="P16" i="36" s="1"/>
  <c r="AD25" i="36"/>
  <c r="P15" i="36" s="1"/>
  <c r="AL21" i="36"/>
  <c r="AD91" i="36"/>
  <c r="AL82" i="36" s="1"/>
  <c r="F4" i="36"/>
  <c r="G52" i="9" s="1"/>
  <c r="AL231" i="36"/>
  <c r="AD233" i="36"/>
  <c r="P223" i="36" s="1"/>
  <c r="AL502" i="36"/>
  <c r="AD507" i="36"/>
  <c r="AL498" i="36" s="1"/>
  <c r="AL70" i="36"/>
  <c r="AD75" i="36"/>
  <c r="AL66" i="36" s="1"/>
  <c r="S137" i="36"/>
  <c r="N127" i="36" s="1"/>
  <c r="AD379" i="36"/>
  <c r="AL370" i="36" s="1"/>
  <c r="AL372" i="36" s="1"/>
  <c r="P368" i="36" s="1"/>
  <c r="S75" i="36"/>
  <c r="AA66" i="36" s="1"/>
  <c r="S139" i="36"/>
  <c r="AA130" i="36" s="1"/>
  <c r="N255" i="36"/>
  <c r="AD297" i="36"/>
  <c r="P287" i="36" s="1"/>
  <c r="AD211" i="36"/>
  <c r="AL214" i="36" s="1"/>
  <c r="N303" i="36"/>
  <c r="AD489" i="36"/>
  <c r="P479" i="36" s="1"/>
  <c r="S89" i="36"/>
  <c r="N79" i="36" s="1"/>
  <c r="AL69" i="36"/>
  <c r="AD147" i="36"/>
  <c r="AL150" i="36" s="1"/>
  <c r="S361" i="36"/>
  <c r="N351" i="36" s="1"/>
  <c r="AD55" i="36"/>
  <c r="AL55" i="36" s="1"/>
  <c r="AD425" i="36"/>
  <c r="P415" i="36" s="1"/>
  <c r="AA486" i="36"/>
  <c r="C9" i="36" s="1"/>
  <c r="AD151" i="36"/>
  <c r="AL151" i="36" s="1"/>
  <c r="AD171" i="36"/>
  <c r="AL162" i="36" s="1"/>
  <c r="AL164" i="36" s="1"/>
  <c r="P160" i="36" s="1"/>
  <c r="N95" i="36"/>
  <c r="S187" i="36"/>
  <c r="AD299" i="36"/>
  <c r="AL290" i="36" s="1"/>
  <c r="P289" i="36" s="1"/>
  <c r="S329" i="36"/>
  <c r="N319" i="36" s="1"/>
  <c r="AD403" i="36"/>
  <c r="AL406" i="36" s="1"/>
  <c r="AD491" i="36"/>
  <c r="AL482" i="36" s="1"/>
  <c r="AL484" i="36" s="1"/>
  <c r="P480" i="36" s="1"/>
  <c r="S57" i="36"/>
  <c r="N47" i="36" s="1"/>
  <c r="S185" i="36"/>
  <c r="N175" i="36" s="1"/>
  <c r="S91" i="36"/>
  <c r="AA82" i="36" s="1"/>
  <c r="AA84" i="36" s="1"/>
  <c r="N80" i="36" s="1"/>
  <c r="AD235" i="36"/>
  <c r="AL226" i="36" s="1"/>
  <c r="P225" i="36" s="1"/>
  <c r="S441" i="36"/>
  <c r="N431" i="36" s="1"/>
  <c r="AD89" i="36"/>
  <c r="P79" i="36" s="1"/>
  <c r="AD343" i="36"/>
  <c r="AL343" i="36" s="1"/>
  <c r="AD441" i="36"/>
  <c r="P431" i="36" s="1"/>
  <c r="AD427" i="36"/>
  <c r="AL418" i="36" s="1"/>
  <c r="AD51" i="36"/>
  <c r="AL54" i="36" s="1"/>
  <c r="AA418" i="36"/>
  <c r="AA420" i="36" s="1"/>
  <c r="N416" i="36" s="1"/>
  <c r="C4" i="36"/>
  <c r="N191" i="36"/>
  <c r="AA324" i="36"/>
  <c r="N320" i="36" s="1"/>
  <c r="N239" i="36"/>
  <c r="AA308" i="36"/>
  <c r="N304" i="36" s="1"/>
  <c r="N305" i="36"/>
  <c r="AL133" i="36"/>
  <c r="AD135" i="36"/>
  <c r="AL135" i="36" s="1"/>
  <c r="S299" i="36"/>
  <c r="AA290" i="36" s="1"/>
  <c r="AD361" i="36"/>
  <c r="P351" i="36" s="1"/>
  <c r="AL469" i="36"/>
  <c r="AD249" i="36"/>
  <c r="P239" i="36" s="1"/>
  <c r="AD179" i="36"/>
  <c r="AL182" i="36" s="1"/>
  <c r="AD267" i="36"/>
  <c r="AL258" i="36" s="1"/>
  <c r="S347" i="36"/>
  <c r="AA338" i="36" s="1"/>
  <c r="S27" i="36"/>
  <c r="AA18" i="36" s="1"/>
  <c r="S153" i="36"/>
  <c r="N143" i="36" s="1"/>
  <c r="AA178" i="36"/>
  <c r="AA196" i="36"/>
  <c r="N192" i="36" s="1"/>
  <c r="N193" i="36"/>
  <c r="AL213" i="36"/>
  <c r="N401" i="36"/>
  <c r="AA404" i="36"/>
  <c r="N400" i="36" s="1"/>
  <c r="AA242" i="36"/>
  <c r="AD131" i="36"/>
  <c r="AL134" i="36" s="1"/>
  <c r="AL228" i="36"/>
  <c r="P224" i="36" s="1"/>
  <c r="N209" i="36"/>
  <c r="AA212" i="36"/>
  <c r="N208" i="36" s="1"/>
  <c r="AA359" i="36"/>
  <c r="C10" i="36" s="1"/>
  <c r="S363" i="36"/>
  <c r="AA354" i="36" s="1"/>
  <c r="AD363" i="36"/>
  <c r="AL354" i="36" s="1"/>
  <c r="AD467" i="36"/>
  <c r="AL470" i="36" s="1"/>
  <c r="AD505" i="36"/>
  <c r="P495" i="36" s="1"/>
  <c r="AL84" i="36"/>
  <c r="P80" i="36" s="1"/>
  <c r="P81" i="36"/>
  <c r="AD251" i="36"/>
  <c r="AL242" i="36" s="1"/>
  <c r="N159" i="36"/>
  <c r="AL181" i="36"/>
  <c r="AL341" i="36"/>
  <c r="AL453" i="36"/>
  <c r="N383" i="36"/>
  <c r="AL101" i="36"/>
  <c r="S121" i="36"/>
  <c r="N111" i="36" s="1"/>
  <c r="AL197" i="36"/>
  <c r="S155" i="36"/>
  <c r="AA146" i="36" s="1"/>
  <c r="AD313" i="36"/>
  <c r="P303" i="36" s="1"/>
  <c r="S377" i="36"/>
  <c r="N367" i="36" s="1"/>
  <c r="N97" i="36"/>
  <c r="AA100" i="36"/>
  <c r="N96" i="36" s="1"/>
  <c r="AL117" i="36"/>
  <c r="AL405" i="36"/>
  <c r="AA466" i="36"/>
  <c r="N49" i="36"/>
  <c r="AA52" i="36"/>
  <c r="N48" i="36" s="1"/>
  <c r="N273" i="36"/>
  <c r="AA276" i="36"/>
  <c r="N272" i="36" s="1"/>
  <c r="AL277" i="36"/>
  <c r="AD283" i="36"/>
  <c r="AL274" i="36" s="1"/>
  <c r="AD281" i="36"/>
  <c r="P271" i="36" s="1"/>
  <c r="AA434" i="36"/>
  <c r="AA68" i="36"/>
  <c r="N64" i="36" s="1"/>
  <c r="N65" i="36"/>
  <c r="AL149" i="36"/>
  <c r="AA164" i="36"/>
  <c r="N160" i="36" s="1"/>
  <c r="N161" i="36"/>
  <c r="AD265" i="36"/>
  <c r="P255" i="36" s="1"/>
  <c r="AD451" i="36"/>
  <c r="AL454" i="36" s="1"/>
  <c r="AA386" i="36"/>
  <c r="AD99" i="36"/>
  <c r="AL102" i="36" s="1"/>
  <c r="S123" i="36"/>
  <c r="AA114" i="36" s="1"/>
  <c r="AD195" i="36"/>
  <c r="AL198" i="36" s="1"/>
  <c r="P417" i="36"/>
  <c r="AL420" i="36"/>
  <c r="P416" i="36" s="1"/>
  <c r="AD329" i="36"/>
  <c r="P319" i="36" s="1"/>
  <c r="AD331" i="36"/>
  <c r="AL322" i="36" s="1"/>
  <c r="AL325" i="36"/>
  <c r="AD315" i="36"/>
  <c r="AL306" i="36" s="1"/>
  <c r="S379" i="36"/>
  <c r="AA370" i="36" s="1"/>
  <c r="AA260" i="36"/>
  <c r="N256" i="36" s="1"/>
  <c r="N257" i="36"/>
  <c r="AL292" i="36"/>
  <c r="P288" i="36" s="1"/>
  <c r="AA450" i="36"/>
  <c r="AD395" i="36"/>
  <c r="AL386" i="36" s="1"/>
  <c r="AD393" i="36"/>
  <c r="P383" i="36" s="1"/>
  <c r="AL389" i="36"/>
  <c r="S345" i="36"/>
  <c r="N335" i="36" s="1"/>
  <c r="AL439" i="36"/>
  <c r="AD443" i="36"/>
  <c r="AL434" i="36" s="1"/>
  <c r="AL53" i="36"/>
  <c r="S25" i="36"/>
  <c r="N15" i="36" s="1"/>
  <c r="P159" i="36"/>
  <c r="E24" i="9"/>
  <c r="I24" i="9" s="1"/>
  <c r="E25" i="9"/>
  <c r="I25" i="9" s="1"/>
  <c r="AD409" i="36" l="1"/>
  <c r="P399" i="36" s="1"/>
  <c r="AA228" i="36"/>
  <c r="N224" i="36" s="1"/>
  <c r="N225" i="36"/>
  <c r="AD219" i="36"/>
  <c r="AL210" i="36" s="1"/>
  <c r="AL212" i="36" s="1"/>
  <c r="P208" i="36" s="1"/>
  <c r="AD217" i="36"/>
  <c r="P207" i="36" s="1"/>
  <c r="P17" i="36"/>
  <c r="F10" i="36"/>
  <c r="I10" i="36" s="1"/>
  <c r="F9" i="36"/>
  <c r="I9" i="36" s="1"/>
  <c r="F8" i="36"/>
  <c r="I8" i="36" s="1"/>
  <c r="N481" i="36"/>
  <c r="P481" i="36"/>
  <c r="AD121" i="36"/>
  <c r="P111" i="36" s="1"/>
  <c r="AD123" i="36"/>
  <c r="AL114" i="36" s="1"/>
  <c r="AL116" i="36" s="1"/>
  <c r="P112" i="36" s="1"/>
  <c r="AD185" i="36"/>
  <c r="P175" i="36" s="1"/>
  <c r="AD187" i="36"/>
  <c r="AL178" i="36" s="1"/>
  <c r="AL180" i="36" s="1"/>
  <c r="P176" i="36" s="1"/>
  <c r="P161" i="36"/>
  <c r="AD57" i="36"/>
  <c r="P47" i="36" s="1"/>
  <c r="N81" i="36"/>
  <c r="AD153" i="36"/>
  <c r="P143" i="36" s="1"/>
  <c r="AD411" i="36"/>
  <c r="AL402" i="36" s="1"/>
  <c r="AL404" i="36" s="1"/>
  <c r="P400" i="36" s="1"/>
  <c r="AD345" i="36"/>
  <c r="P335" i="36" s="1"/>
  <c r="AD59" i="36"/>
  <c r="AL50" i="36" s="1"/>
  <c r="AD155" i="36"/>
  <c r="AL146" i="36" s="1"/>
  <c r="P145" i="36" s="1"/>
  <c r="AD347" i="36"/>
  <c r="AL338" i="36" s="1"/>
  <c r="P337" i="36" s="1"/>
  <c r="I4" i="36"/>
  <c r="E52" i="9"/>
  <c r="I52" i="9" s="1"/>
  <c r="N417" i="36"/>
  <c r="P369" i="36"/>
  <c r="AL436" i="36"/>
  <c r="P432" i="36" s="1"/>
  <c r="P433" i="36"/>
  <c r="AA452" i="36"/>
  <c r="N448" i="36" s="1"/>
  <c r="N449" i="36"/>
  <c r="AL148" i="36"/>
  <c r="P144" i="36" s="1"/>
  <c r="AA436" i="36"/>
  <c r="N432" i="36" s="1"/>
  <c r="N433" i="36"/>
  <c r="AA148" i="36"/>
  <c r="N144" i="36" s="1"/>
  <c r="N145" i="36"/>
  <c r="N337" i="36"/>
  <c r="AA340" i="36"/>
  <c r="N336" i="36" s="1"/>
  <c r="P65" i="36"/>
  <c r="AL68" i="36"/>
  <c r="P64" i="36" s="1"/>
  <c r="P49" i="36"/>
  <c r="AL52" i="36"/>
  <c r="P48" i="36" s="1"/>
  <c r="P305" i="36"/>
  <c r="AL308" i="36"/>
  <c r="P304" i="36" s="1"/>
  <c r="AA388" i="36"/>
  <c r="N384" i="36" s="1"/>
  <c r="N385" i="36"/>
  <c r="N465" i="36"/>
  <c r="AA468" i="36"/>
  <c r="N464" i="36" s="1"/>
  <c r="AD105" i="36"/>
  <c r="P95" i="36" s="1"/>
  <c r="AD457" i="36"/>
  <c r="P447" i="36" s="1"/>
  <c r="P177" i="36"/>
  <c r="AA244" i="36"/>
  <c r="N240" i="36" s="1"/>
  <c r="N241" i="36"/>
  <c r="AA180" i="36"/>
  <c r="N176" i="36" s="1"/>
  <c r="N177" i="36"/>
  <c r="AA20" i="36"/>
  <c r="N16" i="36" s="1"/>
  <c r="N17" i="36"/>
  <c r="AL260" i="36"/>
  <c r="P256" i="36" s="1"/>
  <c r="P257" i="36"/>
  <c r="AD137" i="36"/>
  <c r="P127" i="36" s="1"/>
  <c r="N129" i="36"/>
  <c r="AA132" i="36"/>
  <c r="N128" i="36" s="1"/>
  <c r="AL388" i="36"/>
  <c r="P384" i="36" s="1"/>
  <c r="P385" i="36"/>
  <c r="N113" i="36"/>
  <c r="AA116" i="36"/>
  <c r="N112" i="36" s="1"/>
  <c r="AL276" i="36"/>
  <c r="P272" i="36" s="1"/>
  <c r="P273" i="36"/>
  <c r="AD201" i="36"/>
  <c r="P191" i="36" s="1"/>
  <c r="AD107" i="36"/>
  <c r="AL98" i="36" s="1"/>
  <c r="AD459" i="36"/>
  <c r="AL450" i="36" s="1"/>
  <c r="P353" i="36"/>
  <c r="AL356" i="36"/>
  <c r="P352" i="36" s="1"/>
  <c r="AD473" i="36"/>
  <c r="P463" i="36" s="1"/>
  <c r="AD139" i="36"/>
  <c r="AL130" i="36" s="1"/>
  <c r="C5" i="36"/>
  <c r="E53" i="9" s="1"/>
  <c r="AA500" i="36"/>
  <c r="N496" i="36" s="1"/>
  <c r="N497" i="36"/>
  <c r="AA372" i="36"/>
  <c r="N368" i="36" s="1"/>
  <c r="N369" i="36"/>
  <c r="AL324" i="36"/>
  <c r="P320" i="36" s="1"/>
  <c r="P321" i="36"/>
  <c r="AL500" i="36"/>
  <c r="P496" i="36" s="1"/>
  <c r="P497" i="36"/>
  <c r="AD203" i="36"/>
  <c r="AL194" i="36" s="1"/>
  <c r="AL244" i="36"/>
  <c r="P240" i="36" s="1"/>
  <c r="P241" i="36"/>
  <c r="AA356" i="36"/>
  <c r="N352" i="36" s="1"/>
  <c r="N353" i="36"/>
  <c r="AD475" i="36"/>
  <c r="AL466" i="36" s="1"/>
  <c r="N289" i="36"/>
  <c r="AA292" i="36"/>
  <c r="N288" i="36" s="1"/>
  <c r="G16" i="9"/>
  <c r="AL340" i="36" l="1"/>
  <c r="P336" i="36" s="1"/>
  <c r="P209" i="36"/>
  <c r="P113" i="36"/>
  <c r="F5" i="36"/>
  <c r="G53" i="9" s="1"/>
  <c r="I53" i="9" s="1"/>
  <c r="P401" i="36"/>
  <c r="G9" i="9"/>
  <c r="E50" i="9"/>
  <c r="E46" i="9"/>
  <c r="E62" i="9"/>
  <c r="E42" i="9"/>
  <c r="E26" i="9"/>
  <c r="E34" i="9"/>
  <c r="E30" i="9"/>
  <c r="E58" i="9"/>
  <c r="AL100" i="36"/>
  <c r="P96" i="36" s="1"/>
  <c r="P97" i="36"/>
  <c r="AL452" i="36"/>
  <c r="P448" i="36" s="1"/>
  <c r="P449" i="36"/>
  <c r="C7" i="36"/>
  <c r="AL468" i="36"/>
  <c r="P464" i="36" s="1"/>
  <c r="P465" i="36"/>
  <c r="AL196" i="36"/>
  <c r="P192" i="36" s="1"/>
  <c r="P193" i="36"/>
  <c r="P129" i="36"/>
  <c r="AL132" i="36"/>
  <c r="P128" i="36" s="1"/>
  <c r="C6" i="36"/>
  <c r="E54" i="9" s="1"/>
  <c r="E38" i="9"/>
  <c r="E22" i="9"/>
  <c r="E17" i="9"/>
  <c r="E10" i="9" s="1"/>
  <c r="I5" i="36" l="1"/>
  <c r="E16" i="9"/>
  <c r="G46" i="9"/>
  <c r="I46" i="9" s="1"/>
  <c r="F7" i="36"/>
  <c r="I7" i="36" s="1"/>
  <c r="F6" i="36"/>
  <c r="E18" i="9"/>
  <c r="E11" i="9" s="1"/>
  <c r="E9" i="9" l="1"/>
  <c r="I9" i="9" s="1"/>
  <c r="I16" i="9"/>
  <c r="G17" i="9"/>
  <c r="G34" i="9"/>
  <c r="I34" i="9" s="1"/>
  <c r="G62" i="9"/>
  <c r="I62" i="9" s="1"/>
  <c r="G50" i="9"/>
  <c r="I50" i="9" s="1"/>
  <c r="G42" i="9"/>
  <c r="I42" i="9" s="1"/>
  <c r="G22" i="9"/>
  <c r="I22" i="9" s="1"/>
  <c r="I6" i="36"/>
  <c r="G54" i="9"/>
  <c r="I54" i="9" s="1"/>
  <c r="G30" i="9"/>
  <c r="I30" i="9" s="1"/>
  <c r="G26" i="9"/>
  <c r="I26" i="9" s="1"/>
  <c r="G38" i="9"/>
  <c r="I38" i="9" s="1"/>
  <c r="G58" i="9"/>
  <c r="I58" i="9" s="1"/>
  <c r="G10" i="9" l="1"/>
  <c r="I10" i="9" s="1"/>
  <c r="I17" i="9"/>
  <c r="G18" i="9"/>
  <c r="G11" i="9" l="1"/>
  <c r="I11" i="9" s="1"/>
  <c r="I18" i="9"/>
</calcChain>
</file>

<file path=xl/sharedStrings.xml><?xml version="1.0" encoding="utf-8"?>
<sst xmlns="http://schemas.openxmlformats.org/spreadsheetml/2006/main" count="60706" uniqueCount="74">
  <si>
    <t>Uurloon</t>
  </si>
  <si>
    <t>Aantal gewerkte uren</t>
  </si>
  <si>
    <t>Totaal toeslagen</t>
  </si>
  <si>
    <t>waarde</t>
  </si>
  <si>
    <t>dag van week (zo=1)</t>
  </si>
  <si>
    <t>Toeslagen</t>
  </si>
  <si>
    <t>Gewerkte uren met 25% toeslag</t>
  </si>
  <si>
    <t>Gewerkte uren met 100% toeslag</t>
  </si>
  <si>
    <t>100% toeslag van 19:00-24:00 op zat</t>
  </si>
  <si>
    <t>Totaal 100% toeslag</t>
  </si>
  <si>
    <t>Gewerkte uren 50% toeslag ma-&gt;vr avond</t>
  </si>
  <si>
    <t>Gewerkte uren 50% toeslag ochtend</t>
  </si>
  <si>
    <t>Totaal uren 50% toeslag</t>
  </si>
  <si>
    <t>Pauze 1</t>
  </si>
  <si>
    <t>Pauze 2</t>
  </si>
  <si>
    <t>Output werktijd</t>
  </si>
  <si>
    <t>Pauze 3</t>
  </si>
  <si>
    <t>Gewoon loon</t>
  </si>
  <si>
    <t>Netto tijd en uren</t>
  </si>
  <si>
    <t>Werktijd</t>
  </si>
  <si>
    <t>Pauze tijd</t>
  </si>
  <si>
    <t>Netto betaalde tijd</t>
  </si>
  <si>
    <t>x</t>
  </si>
  <si>
    <t>Jaaroverzicht</t>
  </si>
  <si>
    <t>Rooster</t>
  </si>
  <si>
    <t>Gewerkt</t>
  </si>
  <si>
    <t>Verschil</t>
  </si>
  <si>
    <t>Uren</t>
  </si>
  <si>
    <t>Toeslaguren</t>
  </si>
  <si>
    <t>Loon</t>
  </si>
  <si>
    <t>Maandoverzicht</t>
  </si>
  <si>
    <t>Januari</t>
  </si>
  <si>
    <t>Februari</t>
  </si>
  <si>
    <t>Maart</t>
  </si>
  <si>
    <t>April</t>
  </si>
  <si>
    <t>Mei</t>
  </si>
  <si>
    <t>Juni</t>
  </si>
  <si>
    <t>Juli</t>
  </si>
  <si>
    <t>Augustus</t>
  </si>
  <si>
    <t>September</t>
  </si>
  <si>
    <t>Oktober</t>
  </si>
  <si>
    <t>November</t>
  </si>
  <si>
    <t>December</t>
  </si>
  <si>
    <t>Naam</t>
  </si>
  <si>
    <t>Jaar</t>
  </si>
  <si>
    <t>Functie</t>
  </si>
  <si>
    <t>Personalia</t>
  </si>
  <si>
    <t>Afdeling</t>
  </si>
  <si>
    <r>
      <rPr>
        <b/>
        <sz val="25"/>
        <color rgb="FF00B0F0"/>
        <rFont val="Calibri"/>
        <family val="2"/>
        <scheme val="minor"/>
      </rPr>
      <t>TIJDREGISTRATIESYSTEEM</t>
    </r>
    <r>
      <rPr>
        <b/>
        <sz val="25"/>
        <color theme="1"/>
        <rFont val="Calibri"/>
        <family val="2"/>
        <scheme val="minor"/>
      </rPr>
      <t xml:space="preserve">                      </t>
    </r>
    <r>
      <rPr>
        <b/>
        <sz val="25"/>
        <color rgb="FFFFC000"/>
        <rFont val="Calibri"/>
        <family val="2"/>
        <scheme val="minor"/>
      </rPr>
      <t>IKEA WERKNEMERS</t>
    </r>
  </si>
  <si>
    <t>Dropdownmenu</t>
  </si>
  <si>
    <t>Toeslaguren 25%</t>
  </si>
  <si>
    <t>Toeslaguren 50%</t>
  </si>
  <si>
    <t>Toeslaguren 100%</t>
  </si>
  <si>
    <t>Brutoloon</t>
  </si>
  <si>
    <t>Waarvan op toeslaguren</t>
  </si>
  <si>
    <t>Totaal loon</t>
  </si>
  <si>
    <t>x pauzes</t>
  </si>
  <si>
    <t>Rooster (netto uren)</t>
  </si>
  <si>
    <t>Gewerkt (netto uren)</t>
  </si>
  <si>
    <t>toeslag 25%</t>
  </si>
  <si>
    <t>toeslag 50%</t>
  </si>
  <si>
    <t>toeslag 100%</t>
  </si>
  <si>
    <t>Totale netto werktijd</t>
  </si>
  <si>
    <t>Netto toeslaguren</t>
  </si>
  <si>
    <t>Totale bruto loon</t>
  </si>
  <si>
    <t>Waarde toeslaguren</t>
  </si>
  <si>
    <t>Waarde toeslag</t>
  </si>
  <si>
    <t>Uren totaal</t>
  </si>
  <si>
    <t>pauzetotaal</t>
  </si>
  <si>
    <t>Verschil (rooster-gewerkt)</t>
  </si>
  <si>
    <t>Aantal pauze uren</t>
  </si>
  <si>
    <t>Totaal verloren loon</t>
  </si>
  <si>
    <t>Totaal verloren toeslagen</t>
  </si>
  <si>
    <r>
      <t xml:space="preserve">Met deze loontool kan je je uren bijhouden en wordt inzichtelijk op welke (en hoeveel) toeslaguren je hebt gewerkt. Heb je suggesties of kom je iets tegen dat niet klopt, stuur ons dan een mail op: </t>
    </r>
    <r>
      <rPr>
        <b/>
        <i/>
        <sz val="13"/>
        <color rgb="FF00B0F0"/>
        <rFont val="Calibri"/>
        <family val="2"/>
        <scheme val="minor"/>
      </rPr>
      <t>loontool@fnv.nl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</si>
</sst>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h:mm;@"/>
    <numFmt numFmtId="165" formatCode="[$-F400]h:mm:ss\ AM/PM"/>
    <numFmt numFmtId="166" formatCode="&quot;€&quot;\ #,##0.00"/>
    <numFmt numFmtId="167" formatCode="[h]:mm:ss;@"/>
    <numFmt numFmtId="168" formatCode="d/m;@"/>
  </numFmts>
  <fonts count="22" x14ac:knownFonts="1">
    <font>
      <sz val="11"/>
      <color theme="1"/>
      <name val="Calibri"/>
      <family val="2"/>
      <scheme val="minor"/>
    </font>
    <font>
      <b/>
      <sz val="11"/>
      <color theme="1"/>
      <name val="Calibri"/>
      <family val="2"/>
      <scheme val="minor"/>
    </font>
    <font>
      <sz val="11"/>
      <name val="Calibri"/>
      <family val="2"/>
      <scheme val="minor"/>
    </font>
    <font>
      <sz val="11"/>
      <color theme="0"/>
      <name val="Calibri"/>
      <family val="2"/>
      <scheme val="minor"/>
    </font>
    <font>
      <b/>
      <sz val="25"/>
      <color rgb="FFFFC000"/>
      <name val="Calibri"/>
      <family val="2"/>
      <scheme val="minor"/>
    </font>
    <font>
      <b/>
      <sz val="18"/>
      <color theme="1"/>
      <name val="Calibri"/>
      <family val="2"/>
      <scheme val="minor"/>
    </font>
    <font>
      <sz val="9"/>
      <color theme="1"/>
      <name val="Calibri"/>
      <family val="2"/>
      <scheme val="minor"/>
    </font>
    <font>
      <b/>
      <sz val="15"/>
      <color theme="1"/>
      <name val="Calibri"/>
      <family val="2"/>
      <scheme val="minor"/>
    </font>
    <font>
      <b/>
      <sz val="20"/>
      <color theme="1"/>
      <name val="Calibri"/>
      <family val="2"/>
      <scheme val="minor"/>
    </font>
    <font>
      <b/>
      <sz val="9"/>
      <color theme="1"/>
      <name val="Calibri"/>
      <family val="2"/>
      <scheme val="minor"/>
    </font>
    <font>
      <b/>
      <sz val="25"/>
      <color theme="1"/>
      <name val="Calibri"/>
      <family val="2"/>
      <scheme val="minor"/>
    </font>
    <font>
      <b/>
      <sz val="25"/>
      <color rgb="FF00B0F0"/>
      <name val="Calibri"/>
      <family val="2"/>
      <scheme val="minor"/>
    </font>
    <font>
      <b/>
      <sz val="11"/>
      <color rgb="FF2F2F2F"/>
      <name val="Segoe UI"/>
      <family val="2"/>
    </font>
    <font>
      <b/>
      <sz val="11"/>
      <name val="Calibri"/>
      <family val="2"/>
      <scheme val="minor"/>
    </font>
    <font>
      <b/>
      <sz val="14"/>
      <color theme="1"/>
      <name val="Calibri"/>
      <family val="2"/>
      <scheme val="minor"/>
    </font>
    <font>
      <sz val="14"/>
      <color theme="1"/>
      <name val="Calibri"/>
      <family val="2"/>
      <scheme val="minor"/>
    </font>
    <font>
      <b/>
      <sz val="26"/>
      <color theme="1"/>
      <name val="Calibri"/>
      <family val="2"/>
      <scheme val="minor"/>
    </font>
    <font>
      <i/>
      <sz val="11"/>
      <color theme="1"/>
      <name val="Calibri"/>
      <family val="2"/>
      <scheme val="minor"/>
    </font>
    <font>
      <b/>
      <i/>
      <sz val="13"/>
      <color rgb="FF00B0F0"/>
      <name val="Calibri"/>
      <family val="2"/>
      <scheme val="minor"/>
    </font>
    <font>
      <u/>
      <sz val="11"/>
      <color theme="10"/>
      <name val="Calibri"/>
      <family val="2"/>
      <scheme val="minor"/>
    </font>
    <font>
      <i/>
      <u/>
      <sz val="16"/>
      <color theme="10"/>
      <name val="Calibri"/>
      <family val="2"/>
      <scheme val="minor"/>
    </font>
    <font>
      <sz val="14"/>
      <color rgb="FF000000"/>
      <name val="Calibri"/>
      <family val="2"/>
      <scheme val="minor"/>
    </font>
  </fonts>
  <fills count="14">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theme="4"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7" tint="0.79998168889431442"/>
        <bgColor indexed="64"/>
      </patternFill>
    </fill>
  </fills>
  <borders count="2">
    <border>
      <left/>
      <right/>
      <top/>
      <bottom/>
      <diagonal/>
    </border>
    <border>
      <left/>
      <right/>
      <top/>
      <bottom style="thin">
        <color indexed="64"/>
      </bottom>
      <diagonal/>
    </border>
  </borders>
  <cellStyleXfs count="2">
    <xf numFmtId="0" fontId="0" fillId="0" borderId="0"/>
    <xf numFmtId="0" fontId="19" fillId="0" borderId="0" applyNumberFormat="0" applyFill="0" applyBorder="0" applyAlignment="0" applyProtection="0"/>
  </cellStyleXfs>
  <cellXfs count="91">
    <xf numFmtId="0" fontId="0" fillId="0" borderId="0" xfId="0"/>
    <xf numFmtId="20" fontId="0" fillId="0" borderId="0" xfId="0" applyNumberFormat="1"/>
    <xf numFmtId="0" fontId="1" fillId="5" borderId="0" xfId="0" applyFont="1" applyFill="1" applyAlignment="1"/>
    <xf numFmtId="0" fontId="6" fillId="6" borderId="0" xfId="0" applyFont="1" applyFill="1" applyAlignment="1"/>
    <xf numFmtId="0" fontId="6" fillId="7" borderId="0" xfId="0" applyFont="1" applyFill="1"/>
    <xf numFmtId="0" fontId="6" fillId="6" borderId="0" xfId="0" applyFont="1" applyFill="1" applyAlignment="1">
      <alignment horizontal="left"/>
    </xf>
    <xf numFmtId="0" fontId="1" fillId="9" borderId="0" xfId="0" applyFont="1" applyFill="1" applyAlignment="1"/>
    <xf numFmtId="0" fontId="1" fillId="4" borderId="0" xfId="0" applyFont="1" applyFill="1" applyAlignment="1" applyProtection="1">
      <alignment horizontal="left"/>
    </xf>
    <xf numFmtId="0" fontId="1" fillId="4" borderId="0" xfId="0" applyFont="1" applyFill="1" applyProtection="1"/>
    <xf numFmtId="0" fontId="6" fillId="6" borderId="0" xfId="0" applyFont="1" applyFill="1" applyAlignment="1">
      <alignment horizontal="left"/>
    </xf>
    <xf numFmtId="0" fontId="0" fillId="0" borderId="0" xfId="0" applyProtection="1">
      <protection locked="0"/>
    </xf>
    <xf numFmtId="164" fontId="0" fillId="13" borderId="0" xfId="0" applyNumberFormat="1" applyFill="1" applyAlignment="1" applyProtection="1">
      <alignment horizontal="right"/>
      <protection locked="0"/>
    </xf>
    <xf numFmtId="0" fontId="0" fillId="13" borderId="0" xfId="0" applyFill="1" applyProtection="1">
      <protection locked="0"/>
    </xf>
    <xf numFmtId="14" fontId="3" fillId="13" borderId="0" xfId="0" applyNumberFormat="1" applyFont="1" applyFill="1" applyProtection="1">
      <protection locked="0"/>
    </xf>
    <xf numFmtId="0" fontId="0" fillId="0" borderId="0" xfId="0" applyProtection="1"/>
    <xf numFmtId="164" fontId="15" fillId="7" borderId="0" xfId="0" applyNumberFormat="1" applyFont="1" applyFill="1" applyAlignment="1" applyProtection="1">
      <alignment horizontal="left"/>
    </xf>
    <xf numFmtId="0" fontId="15" fillId="2" borderId="0" xfId="0" applyFont="1" applyFill="1" applyAlignment="1" applyProtection="1">
      <alignment horizontal="left"/>
    </xf>
    <xf numFmtId="166" fontId="15" fillId="7" borderId="0" xfId="0" applyNumberFormat="1" applyFont="1" applyFill="1" applyAlignment="1" applyProtection="1">
      <alignment horizontal="left"/>
    </xf>
    <xf numFmtId="0" fontId="15" fillId="3" borderId="0" xfId="0" applyFont="1" applyFill="1" applyAlignment="1" applyProtection="1">
      <alignment horizontal="left"/>
    </xf>
    <xf numFmtId="0" fontId="15" fillId="12" borderId="0" xfId="0" applyFont="1" applyFill="1" applyAlignment="1" applyProtection="1">
      <alignment horizontal="left"/>
    </xf>
    <xf numFmtId="0" fontId="0" fillId="0" borderId="0" xfId="0" applyAlignment="1" applyProtection="1"/>
    <xf numFmtId="0" fontId="1" fillId="2" borderId="0" xfId="0" applyFont="1" applyFill="1" applyAlignment="1" applyProtection="1"/>
    <xf numFmtId="0" fontId="12" fillId="2" borderId="0" xfId="0" applyFont="1" applyFill="1" applyProtection="1"/>
    <xf numFmtId="0" fontId="1" fillId="3" borderId="0" xfId="0" applyFont="1" applyFill="1" applyAlignment="1" applyProtection="1"/>
    <xf numFmtId="0" fontId="12" fillId="3" borderId="0" xfId="0" applyFont="1" applyFill="1" applyProtection="1"/>
    <xf numFmtId="0" fontId="1" fillId="0" borderId="0" xfId="0" applyFont="1" applyAlignment="1" applyProtection="1"/>
    <xf numFmtId="0" fontId="1" fillId="2" borderId="0" xfId="0" applyFont="1" applyFill="1" applyProtection="1"/>
    <xf numFmtId="165" fontId="0" fillId="0" borderId="0" xfId="0" applyNumberFormat="1" applyFont="1" applyAlignment="1" applyProtection="1">
      <alignment horizontal="right"/>
    </xf>
    <xf numFmtId="0" fontId="1" fillId="3" borderId="0" xfId="0" applyFont="1" applyFill="1" applyProtection="1"/>
    <xf numFmtId="165" fontId="0" fillId="0" borderId="0" xfId="0" applyNumberFormat="1" applyAlignment="1" applyProtection="1">
      <alignment horizontal="right"/>
    </xf>
    <xf numFmtId="0" fontId="0" fillId="2" borderId="0" xfId="0" applyFill="1" applyProtection="1"/>
    <xf numFmtId="0" fontId="0" fillId="3" borderId="0" xfId="0" applyFill="1" applyProtection="1"/>
    <xf numFmtId="0" fontId="1" fillId="11" borderId="0" xfId="0" applyFont="1" applyFill="1" applyProtection="1"/>
    <xf numFmtId="0" fontId="1" fillId="0" borderId="0" xfId="0" applyFont="1" applyProtection="1"/>
    <xf numFmtId="0" fontId="1" fillId="11" borderId="0" xfId="0" applyFont="1" applyFill="1" applyAlignment="1" applyProtection="1"/>
    <xf numFmtId="165" fontId="0" fillId="0" borderId="0" xfId="0" applyNumberFormat="1" applyProtection="1"/>
    <xf numFmtId="166" fontId="0" fillId="0" borderId="0" xfId="0" applyNumberFormat="1" applyFont="1" applyAlignment="1" applyProtection="1">
      <alignment horizontal="right"/>
    </xf>
    <xf numFmtId="166" fontId="0" fillId="0" borderId="0" xfId="0" applyNumberFormat="1" applyAlignment="1" applyProtection="1">
      <alignment horizontal="right"/>
    </xf>
    <xf numFmtId="14" fontId="3" fillId="0" borderId="0" xfId="0" applyNumberFormat="1" applyFont="1" applyProtection="1"/>
    <xf numFmtId="0" fontId="0" fillId="0" borderId="0" xfId="0" applyFill="1" applyProtection="1"/>
    <xf numFmtId="164" fontId="0" fillId="0" borderId="0" xfId="0" applyNumberFormat="1" applyFill="1" applyProtection="1"/>
    <xf numFmtId="165" fontId="0" fillId="0" borderId="0" xfId="0" applyNumberFormat="1" applyFill="1" applyProtection="1"/>
    <xf numFmtId="0" fontId="0" fillId="0" borderId="0" xfId="0" applyFont="1" applyProtection="1"/>
    <xf numFmtId="164" fontId="0" fillId="0" borderId="1" xfId="0" applyNumberFormat="1" applyFill="1" applyBorder="1" applyProtection="1"/>
    <xf numFmtId="166" fontId="0" fillId="0" borderId="0" xfId="0" applyNumberFormat="1" applyFill="1" applyProtection="1"/>
    <xf numFmtId="164" fontId="0" fillId="0" borderId="0" xfId="0" applyNumberFormat="1" applyFill="1" applyBorder="1" applyProtection="1"/>
    <xf numFmtId="4" fontId="0" fillId="0" borderId="0" xfId="0" applyNumberFormat="1" applyFill="1" applyProtection="1"/>
    <xf numFmtId="4" fontId="2" fillId="0" borderId="0" xfId="0" applyNumberFormat="1" applyFont="1" applyProtection="1"/>
    <xf numFmtId="0" fontId="2" fillId="0" borderId="0" xfId="0" applyFont="1" applyProtection="1"/>
    <xf numFmtId="0" fontId="13" fillId="0" borderId="0" xfId="0" applyFont="1" applyFill="1" applyBorder="1" applyProtection="1"/>
    <xf numFmtId="0" fontId="2" fillId="0" borderId="0" xfId="0" applyFont="1" applyFill="1" applyBorder="1" applyProtection="1"/>
    <xf numFmtId="165" fontId="2" fillId="0" borderId="0" xfId="0" applyNumberFormat="1" applyFont="1" applyFill="1" applyBorder="1" applyProtection="1"/>
    <xf numFmtId="164" fontId="2" fillId="0" borderId="0" xfId="0" applyNumberFormat="1" applyFont="1" applyFill="1" applyBorder="1" applyProtection="1"/>
    <xf numFmtId="166" fontId="2" fillId="0" borderId="0" xfId="0" applyNumberFormat="1" applyFont="1" applyFill="1" applyBorder="1" applyProtection="1"/>
    <xf numFmtId="4" fontId="2" fillId="0" borderId="0" xfId="0" applyNumberFormat="1" applyFont="1" applyFill="1" applyBorder="1" applyProtection="1"/>
    <xf numFmtId="166" fontId="6" fillId="7" borderId="0" xfId="0" applyNumberFormat="1" applyFont="1" applyFill="1"/>
    <xf numFmtId="166" fontId="6" fillId="6" borderId="0" xfId="0" applyNumberFormat="1" applyFont="1" applyFill="1" applyAlignment="1">
      <alignment horizontal="right"/>
    </xf>
    <xf numFmtId="166" fontId="0" fillId="8" borderId="0" xfId="0" applyNumberFormat="1" applyFill="1"/>
    <xf numFmtId="0" fontId="10" fillId="10" borderId="0" xfId="0" applyFont="1" applyFill="1" applyAlignment="1" applyProtection="1">
      <alignment vertical="center" wrapText="1"/>
    </xf>
    <xf numFmtId="0" fontId="15" fillId="2" borderId="0" xfId="0" applyFont="1" applyFill="1" applyAlignment="1" applyProtection="1">
      <alignment horizontal="left"/>
    </xf>
    <xf numFmtId="0" fontId="15" fillId="3" borderId="0" xfId="0" applyFont="1" applyFill="1" applyAlignment="1" applyProtection="1">
      <alignment horizontal="left"/>
    </xf>
    <xf numFmtId="0" fontId="15" fillId="12" borderId="0" xfId="0" applyFont="1" applyFill="1" applyAlignment="1" applyProtection="1">
      <alignment horizontal="left"/>
    </xf>
    <xf numFmtId="167" fontId="15" fillId="7" borderId="0" xfId="0" applyNumberFormat="1" applyFont="1" applyFill="1" applyAlignment="1" applyProtection="1">
      <alignment horizontal="left"/>
    </xf>
    <xf numFmtId="168" fontId="0" fillId="13" borderId="0" xfId="0" applyNumberFormat="1" applyFill="1" applyAlignment="1" applyProtection="1">
      <alignment horizontal="center"/>
      <protection locked="0"/>
    </xf>
    <xf numFmtId="167" fontId="0" fillId="0" borderId="0" xfId="0" applyNumberFormat="1" applyFont="1" applyAlignment="1" applyProtection="1">
      <alignment horizontal="right"/>
    </xf>
    <xf numFmtId="167" fontId="21" fillId="7" borderId="0" xfId="0" applyNumberFormat="1" applyFont="1" applyFill="1" applyAlignment="1">
      <alignment horizontal="left" vertical="center"/>
    </xf>
    <xf numFmtId="167" fontId="15" fillId="7" borderId="0" xfId="0" applyNumberFormat="1" applyFont="1" applyFill="1" applyAlignment="1">
      <alignment horizontal="left" vertical="center"/>
    </xf>
    <xf numFmtId="167" fontId="6" fillId="7" borderId="0" xfId="0" applyNumberFormat="1" applyFont="1" applyFill="1"/>
    <xf numFmtId="167" fontId="6" fillId="6" borderId="0" xfId="0" applyNumberFormat="1" applyFont="1" applyFill="1" applyAlignment="1">
      <alignment horizontal="right"/>
    </xf>
    <xf numFmtId="167" fontId="0" fillId="8" borderId="0" xfId="0" applyNumberFormat="1" applyFill="1"/>
    <xf numFmtId="0" fontId="10" fillId="10" borderId="0" xfId="0" applyFont="1" applyFill="1" applyAlignment="1" applyProtection="1">
      <alignment horizontal="center" vertical="center" wrapText="1"/>
    </xf>
    <xf numFmtId="0" fontId="17" fillId="0" borderId="0" xfId="0" applyFont="1" applyAlignment="1" applyProtection="1">
      <alignment horizontal="center" vertical="center" wrapText="1"/>
    </xf>
    <xf numFmtId="0" fontId="6" fillId="7" borderId="0" xfId="0" applyFont="1" applyFill="1" applyAlignment="1" applyProtection="1">
      <alignment horizontal="center"/>
    </xf>
    <xf numFmtId="0" fontId="8" fillId="4" borderId="0" xfId="0" applyFont="1" applyFill="1" applyAlignment="1" applyProtection="1">
      <alignment horizontal="center"/>
    </xf>
    <xf numFmtId="0" fontId="9" fillId="6" borderId="0" xfId="0" applyFont="1" applyFill="1" applyAlignment="1" applyProtection="1">
      <alignment horizontal="right"/>
      <protection locked="0"/>
    </xf>
    <xf numFmtId="0" fontId="6" fillId="6" borderId="0" xfId="0" applyFont="1" applyFill="1" applyAlignment="1" applyProtection="1">
      <alignment horizontal="right"/>
      <protection locked="0"/>
    </xf>
    <xf numFmtId="0" fontId="20" fillId="0" borderId="0" xfId="1" applyFont="1" applyAlignment="1" applyProtection="1">
      <alignment horizontal="center" vertical="center" wrapText="1"/>
    </xf>
    <xf numFmtId="0" fontId="7" fillId="10" borderId="0" xfId="0" applyFont="1" applyFill="1" applyAlignment="1">
      <alignment horizontal="left" vertical="center"/>
    </xf>
    <xf numFmtId="0" fontId="1" fillId="0" borderId="0" xfId="0" applyFont="1" applyAlignment="1">
      <alignment horizontal="center" vertical="center"/>
    </xf>
    <xf numFmtId="0" fontId="1" fillId="9" borderId="0" xfId="0" applyFont="1" applyFill="1" applyAlignment="1">
      <alignment horizontal="left"/>
    </xf>
    <xf numFmtId="0" fontId="10" fillId="10" borderId="0" xfId="0" applyFont="1" applyFill="1" applyAlignment="1">
      <alignment horizontal="center" wrapText="1"/>
    </xf>
    <xf numFmtId="0" fontId="0" fillId="0" borderId="0" xfId="0" applyAlignment="1">
      <alignment horizontal="center"/>
    </xf>
    <xf numFmtId="0" fontId="5" fillId="4" borderId="0" xfId="0" applyFont="1" applyFill="1" applyAlignment="1">
      <alignment horizontal="center" vertical="center"/>
    </xf>
    <xf numFmtId="0" fontId="15" fillId="3" borderId="0" xfId="0" applyFont="1" applyFill="1" applyAlignment="1" applyProtection="1">
      <alignment horizontal="left"/>
    </xf>
    <xf numFmtId="0" fontId="15" fillId="12" borderId="0" xfId="0" applyFont="1" applyFill="1" applyAlignment="1" applyProtection="1">
      <alignment horizontal="left"/>
    </xf>
    <xf numFmtId="0" fontId="15" fillId="2" borderId="0" xfId="0" applyFont="1" applyFill="1" applyAlignment="1" applyProtection="1">
      <alignment horizontal="left"/>
    </xf>
    <xf numFmtId="0" fontId="0" fillId="0" borderId="0" xfId="0" applyAlignment="1" applyProtection="1">
      <alignment horizontal="center"/>
    </xf>
    <xf numFmtId="0" fontId="16" fillId="4" borderId="0" xfId="0" applyFont="1" applyFill="1" applyAlignment="1" applyProtection="1">
      <alignment horizontal="center" vertical="center"/>
    </xf>
    <xf numFmtId="0" fontId="14" fillId="2" borderId="0" xfId="0" applyFont="1" applyFill="1" applyAlignment="1" applyProtection="1">
      <alignment horizontal="left"/>
    </xf>
    <xf numFmtId="0" fontId="14" fillId="3" borderId="0" xfId="0" applyFont="1" applyFill="1" applyAlignment="1" applyProtection="1">
      <alignment horizontal="left"/>
    </xf>
    <xf numFmtId="0" fontId="14" fillId="12" borderId="0" xfId="0" applyFont="1" applyFill="1" applyAlignment="1" applyProtection="1">
      <alignment horizontal="left"/>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249174</xdr:colOff>
      <xdr:row>0</xdr:row>
      <xdr:rowOff>83820</xdr:rowOff>
    </xdr:from>
    <xdr:to>
      <xdr:col>8</xdr:col>
      <xdr:colOff>541020</xdr:colOff>
      <xdr:row>4</xdr:row>
      <xdr:rowOff>121944</xdr:rowOff>
    </xdr:to>
    <xdr:pic>
      <xdr:nvPicPr>
        <xdr:cNvPr id="2" name="Afbeelding 1" descr="https://www.fnv.nl/static/img/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6374" y="83820"/>
          <a:ext cx="901446" cy="101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9" name="Afbeelding 8"/>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0" name="Afbeelding 9"/>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1" name="Afbeelding 10"/>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2" name="Afbeelding 11"/>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3" name="Afbeelding 1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9" name="Afbeelding 8"/>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0" name="Afbeelding 9"/>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1" name="Afbeelding 10"/>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2" name="Afbeelding 11"/>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3" name="Afbeelding 1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4" name="Afbeelding 1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5" name="Afbeelding 1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6" name="Afbeelding 1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7" name="Afbeelding 16"/>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8" name="Afbeelding 17"/>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9" name="Afbeelding 18"/>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0" name="Afbeelding 19"/>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1" name="Afbeelding 20"/>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2" name="Afbeelding 21"/>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3" name="Afbeelding 2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4" name="Afbeelding 2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5" name="Afbeelding 2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26" name="Afbeelding 2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336817</xdr:colOff>
      <xdr:row>0</xdr:row>
      <xdr:rowOff>0</xdr:rowOff>
    </xdr:from>
    <xdr:to>
      <xdr:col>8</xdr:col>
      <xdr:colOff>575323</xdr:colOff>
      <xdr:row>4</xdr:row>
      <xdr:rowOff>68580</xdr:rowOff>
    </xdr:to>
    <xdr:pic>
      <xdr:nvPicPr>
        <xdr:cNvPr id="2" name="Afbeelding 1" descr="https://www.fnv.nl/static/img/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04017" y="0"/>
          <a:ext cx="848106"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61822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9" name="Afbeelding 8"/>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0" name="Afbeelding 9"/>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9" name="Afbeelding 8"/>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0" name="Afbeelding 9"/>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1" name="Afbeelding 10"/>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91441</xdr:colOff>
      <xdr:row>0</xdr:row>
      <xdr:rowOff>38101</xdr:rowOff>
    </xdr:from>
    <xdr:to>
      <xdr:col>13</xdr:col>
      <xdr:colOff>670561</xdr:colOff>
      <xdr:row>9</xdr:row>
      <xdr:rowOff>177351</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8763001" y="38101"/>
          <a:ext cx="186690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8" name="Afbeelding 7"/>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9" name="Afbeelding 8"/>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0" name="Afbeelding 9"/>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1" name="Afbeelding 10"/>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twoCellAnchor editAs="oneCell">
    <xdr:from>
      <xdr:col>12</xdr:col>
      <xdr:colOff>91441</xdr:colOff>
      <xdr:row>0</xdr:row>
      <xdr:rowOff>38101</xdr:rowOff>
    </xdr:from>
    <xdr:to>
      <xdr:col>13</xdr:col>
      <xdr:colOff>670561</xdr:colOff>
      <xdr:row>9</xdr:row>
      <xdr:rowOff>177351</xdr:rowOff>
    </xdr:to>
    <xdr:pic>
      <xdr:nvPicPr>
        <xdr:cNvPr id="12" name="Afbeelding 11"/>
        <xdr:cNvPicPr>
          <a:picLocks noChangeAspect="1"/>
        </xdr:cNvPicPr>
      </xdr:nvPicPr>
      <xdr:blipFill>
        <a:blip xmlns:r="http://schemas.openxmlformats.org/officeDocument/2006/relationships" r:embed="rId1"/>
        <a:stretch>
          <a:fillRect/>
        </a:stretch>
      </xdr:blipFill>
      <xdr:spPr>
        <a:xfrm>
          <a:off x="9685021" y="38101"/>
          <a:ext cx="1859280" cy="1785170"/>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I15"/>
  <sheetViews>
    <sheetView tabSelected="1" workbookViewId="0">
      <selection activeCell="B11" sqref="B11:C11"/>
    </sheetView>
  </sheetViews>
  <sheetFormatPr defaultColWidth="0" defaultRowHeight="0" customHeight="1" zeroHeight="1" x14ac:dyDescent="0.3"/>
  <cols>
    <col min="1" max="3" width="8.88671875" customWidth="1"/>
    <col min="4" max="9" width="8.88671875" style="72" customWidth="1"/>
    <col min="10" max="16384" width="8.88671875" style="72" hidden="1"/>
  </cols>
  <sheetData>
    <row r="1" spans="1:9" s="70" customFormat="1" ht="19.2" customHeight="1" x14ac:dyDescent="0.3">
      <c r="A1" s="70" t="s">
        <v>48</v>
      </c>
    </row>
    <row r="2" spans="1:9" s="70" customFormat="1" ht="19.2" customHeight="1" x14ac:dyDescent="0.3"/>
    <row r="3" spans="1:9" s="70" customFormat="1" ht="19.2" customHeight="1" x14ac:dyDescent="0.3"/>
    <row r="4" spans="1:9" s="70" customFormat="1" ht="19.2" customHeight="1" x14ac:dyDescent="0.3"/>
    <row r="5" spans="1:9" s="58" customFormat="1" ht="77.400000000000006" customHeight="1" x14ac:dyDescent="0.3">
      <c r="A5" s="71" t="s">
        <v>73</v>
      </c>
      <c r="B5" s="71"/>
      <c r="C5" s="71"/>
      <c r="D5" s="71"/>
      <c r="E5" s="71"/>
      <c r="F5" s="71"/>
      <c r="G5" s="71"/>
      <c r="H5" s="71"/>
      <c r="I5" s="71"/>
    </row>
    <row r="6" spans="1:9" s="76" customFormat="1" ht="21" customHeight="1" x14ac:dyDescent="0.3"/>
    <row r="7" spans="1:9" s="76" customFormat="1" ht="77.400000000000006" customHeight="1" x14ac:dyDescent="0.3"/>
    <row r="8" spans="1:9" ht="14.4" customHeight="1" x14ac:dyDescent="0.3">
      <c r="A8" s="73" t="s">
        <v>46</v>
      </c>
      <c r="B8" s="73"/>
      <c r="C8" s="73"/>
    </row>
    <row r="9" spans="1:9" ht="14.4" customHeight="1" x14ac:dyDescent="0.3">
      <c r="A9" s="73"/>
      <c r="B9" s="73"/>
      <c r="C9" s="73"/>
    </row>
    <row r="10" spans="1:9" ht="14.4" x14ac:dyDescent="0.3">
      <c r="A10" s="73"/>
      <c r="B10" s="73"/>
      <c r="C10" s="73"/>
    </row>
    <row r="11" spans="1:9" ht="14.4" x14ac:dyDescent="0.3">
      <c r="A11" s="7" t="s">
        <v>43</v>
      </c>
      <c r="B11" s="74"/>
      <c r="C11" s="74"/>
    </row>
    <row r="12" spans="1:9" ht="14.4" x14ac:dyDescent="0.3">
      <c r="A12" s="8" t="s">
        <v>44</v>
      </c>
      <c r="B12" s="75"/>
      <c r="C12" s="75"/>
    </row>
    <row r="13" spans="1:9" ht="14.4" x14ac:dyDescent="0.3">
      <c r="A13" s="8" t="s">
        <v>45</v>
      </c>
      <c r="B13" s="75"/>
      <c r="C13" s="75"/>
    </row>
    <row r="14" spans="1:9" ht="14.4" x14ac:dyDescent="0.3">
      <c r="A14" s="8" t="s">
        <v>47</v>
      </c>
      <c r="B14" s="75"/>
      <c r="C14" s="75"/>
    </row>
    <row r="15" spans="1:9" ht="14.4" x14ac:dyDescent="0.3">
      <c r="A15" s="8" t="s">
        <v>0</v>
      </c>
      <c r="B15" s="75"/>
      <c r="C15" s="75"/>
    </row>
  </sheetData>
  <sheetProtection algorithmName="SHA-512" hashValue="HncHCwqGFL4hNwpFwyPyaA3Fhj+fBUORu/TC9WWGM58r+K+qkoG3940c3NZWVtOzURkzjs9tH2GZGhNRu6kxQA==" saltValue="Lx0N+QkgXs1rOIAFDWlriA==" spinCount="100000" sheet="1" objects="1" scenarios="1"/>
  <mergeCells count="10">
    <mergeCell ref="A1:XFD4"/>
    <mergeCell ref="A5:I5"/>
    <mergeCell ref="D8:XFD1048576"/>
    <mergeCell ref="A8:C10"/>
    <mergeCell ref="B11:C11"/>
    <mergeCell ref="B12:C12"/>
    <mergeCell ref="B13:C13"/>
    <mergeCell ref="B15:C15"/>
    <mergeCell ref="B14:C14"/>
    <mergeCell ref="A6:XFD7"/>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38</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7Noi9O/BQx6rppBLnrA57qp2GG0dB6UjusPD4Wjf3Ti9o6N10pHgNHT1jAs+gNTwPvqqRAv+BCK2mxTvhLbjmA==" saltValue="22qUmrZ8QmQqndTNAPi5Ug=="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A3" sqref="A3:C3"/>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39</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DYFl7CGAiBDZBsCmAwLCVNoXxzktUpK+6S2eHT4/+8zz4su2jS8SDzX7THjq8V8vgQP1SVORwMHFUpvuDxPFgQ==" saltValue="VZVaSNfMNv3ABUmTUc+uVQ=="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40</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16" t="s">
        <v>53</v>
      </c>
      <c r="B6" s="16"/>
      <c r="C6" s="17">
        <f>SUM(N16+N32+N48+N64+N80+N96+N112+N128+N144+N160+N176+N192+N208+N224+N240+N256+N272+N288+N304+N320+N336+N352+N368+N384+N400+N416+N432+N448+N464+N480+N496)</f>
        <v>0</v>
      </c>
      <c r="D6" s="18" t="s">
        <v>53</v>
      </c>
      <c r="E6" s="18"/>
      <c r="F6" s="17">
        <f>SUM(P16+P32+P48+P64+P80+P96+P112+P128+P144+P160+P176+P192+P208+P224+P240+P256+P272+P288+P304+P320+P336+P352+P368+P384+P400+P416+P432+P448+P464+P480+P496)</f>
        <v>0</v>
      </c>
      <c r="G6" s="19" t="s">
        <v>53</v>
      </c>
      <c r="H6" s="19"/>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V0ebPKcxamKzrZbt55PPk7ZOxhjKDqt2VTeAE7QfKu9/r7xFGlyh/734x/kpVYhSo1gd7cgcQHFw+O0NV//2JA==" saltValue="41Pd6Zn263LzHndqM9hoWw=="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pane="bottomLeft" activeCell="A3" sqref="A3:C3"/>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41</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Zd9rmOtYdfeOePagXLBaIBw7YskovjMh4K+jiRwSvBmO1YypO/hmlpeziHaaX+kULpJliaRp95fUApD2Z2nmfw==" saltValue="Tunk8OaWV0DWXBwmvyRF/Q=="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0866141732283472" right="0.70866141732283472" top="0.74803149606299213" bottom="0.74803149606299213" header="0.31496062992125984" footer="0.31496062992125984"/>
  <pageSetup paperSize="9" scale="68"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pane="bottomLeft" activeCell="A3" sqref="A3:C3"/>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42</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Vy46Y7hEmUQWDL3ifZ9CPFq34WCJ7xkKJsjaoaPMFiPsl4rw5df3QK7caZP68CjdgIU+r7hgm/1T7ChFwjBJyw==" saltValue="nf61MyGq35kAaqfEO/9pyw=="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J1:J194"/>
  <sheetViews>
    <sheetView topLeftCell="XFD1" workbookViewId="0">
      <selection sqref="A1:XFD1048576"/>
    </sheetView>
  </sheetViews>
  <sheetFormatPr defaultColWidth="0" defaultRowHeight="14.4" x14ac:dyDescent="0.3"/>
  <cols>
    <col min="1" max="9" width="8.88671875" hidden="1" customWidth="1"/>
    <col min="10" max="10" width="14.33203125" hidden="1" customWidth="1"/>
    <col min="11" max="16384" width="8.88671875" hidden="1"/>
  </cols>
  <sheetData>
    <row r="1" spans="10:10" x14ac:dyDescent="0.3">
      <c r="J1" t="s">
        <v>49</v>
      </c>
    </row>
    <row r="2" spans="10:10" x14ac:dyDescent="0.3">
      <c r="J2" t="s">
        <v>22</v>
      </c>
    </row>
    <row r="3" spans="10:10" x14ac:dyDescent="0.3">
      <c r="J3" s="1">
        <v>0</v>
      </c>
    </row>
    <row r="4" spans="10:10" x14ac:dyDescent="0.3">
      <c r="J4" s="1">
        <v>1.0416666666666666E-2</v>
      </c>
    </row>
    <row r="5" spans="10:10" x14ac:dyDescent="0.3">
      <c r="J5" s="1">
        <v>2.0833333333333332E-2</v>
      </c>
    </row>
    <row r="6" spans="10:10" x14ac:dyDescent="0.3">
      <c r="J6" s="1">
        <v>3.125E-2</v>
      </c>
    </row>
    <row r="7" spans="10:10" x14ac:dyDescent="0.3">
      <c r="J7" s="1">
        <v>4.1666666666666699E-2</v>
      </c>
    </row>
    <row r="8" spans="10:10" x14ac:dyDescent="0.3">
      <c r="J8" s="1">
        <v>5.2083333333333301E-2</v>
      </c>
    </row>
    <row r="9" spans="10:10" x14ac:dyDescent="0.3">
      <c r="J9" s="1">
        <v>6.25E-2</v>
      </c>
    </row>
    <row r="10" spans="10:10" x14ac:dyDescent="0.3">
      <c r="J10" s="1">
        <v>7.2916666666666699E-2</v>
      </c>
    </row>
    <row r="11" spans="10:10" x14ac:dyDescent="0.3">
      <c r="J11" s="1">
        <v>8.3333333333333301E-2</v>
      </c>
    </row>
    <row r="12" spans="10:10" x14ac:dyDescent="0.3">
      <c r="J12" s="1">
        <v>9.375E-2</v>
      </c>
    </row>
    <row r="13" spans="10:10" x14ac:dyDescent="0.3">
      <c r="J13" s="1">
        <v>0.104166666666667</v>
      </c>
    </row>
    <row r="14" spans="10:10" x14ac:dyDescent="0.3">
      <c r="J14" s="1">
        <v>0.114583333333333</v>
      </c>
    </row>
    <row r="15" spans="10:10" x14ac:dyDescent="0.3">
      <c r="J15" s="1">
        <v>0.125</v>
      </c>
    </row>
    <row r="16" spans="10:10" x14ac:dyDescent="0.3">
      <c r="J16" s="1">
        <v>0.13541666666666699</v>
      </c>
    </row>
    <row r="17" spans="10:10" x14ac:dyDescent="0.3">
      <c r="J17" s="1">
        <v>0.14583333333333301</v>
      </c>
    </row>
    <row r="18" spans="10:10" x14ac:dyDescent="0.3">
      <c r="J18" s="1">
        <v>0.15625</v>
      </c>
    </row>
    <row r="19" spans="10:10" x14ac:dyDescent="0.3">
      <c r="J19" s="1">
        <v>0.16666666666666699</v>
      </c>
    </row>
    <row r="20" spans="10:10" x14ac:dyDescent="0.3">
      <c r="J20" s="1">
        <v>0.17708333333333301</v>
      </c>
    </row>
    <row r="21" spans="10:10" x14ac:dyDescent="0.3">
      <c r="J21" s="1">
        <v>0.1875</v>
      </c>
    </row>
    <row r="22" spans="10:10" x14ac:dyDescent="0.3">
      <c r="J22" s="1">
        <v>0.19791666666666699</v>
      </c>
    </row>
    <row r="23" spans="10:10" x14ac:dyDescent="0.3">
      <c r="J23" s="1">
        <v>0.20833333333333301</v>
      </c>
    </row>
    <row r="24" spans="10:10" x14ac:dyDescent="0.3">
      <c r="J24" s="1">
        <v>0.21875</v>
      </c>
    </row>
    <row r="25" spans="10:10" x14ac:dyDescent="0.3">
      <c r="J25" s="1">
        <v>0.22916666666666699</v>
      </c>
    </row>
    <row r="26" spans="10:10" x14ac:dyDescent="0.3">
      <c r="J26" s="1">
        <v>0.23958333333333301</v>
      </c>
    </row>
    <row r="27" spans="10:10" x14ac:dyDescent="0.3">
      <c r="J27" s="1">
        <v>0.25</v>
      </c>
    </row>
    <row r="28" spans="10:10" x14ac:dyDescent="0.3">
      <c r="J28" s="1">
        <v>0.26041666666666702</v>
      </c>
    </row>
    <row r="29" spans="10:10" x14ac:dyDescent="0.3">
      <c r="J29" s="1">
        <v>0.27083333333333298</v>
      </c>
    </row>
    <row r="30" spans="10:10" x14ac:dyDescent="0.3">
      <c r="J30" s="1">
        <v>0.28125</v>
      </c>
    </row>
    <row r="31" spans="10:10" x14ac:dyDescent="0.3">
      <c r="J31" s="1">
        <v>0.29166666666666702</v>
      </c>
    </row>
    <row r="32" spans="10:10" x14ac:dyDescent="0.3">
      <c r="J32" s="1">
        <v>0.30208333333333298</v>
      </c>
    </row>
    <row r="33" spans="10:10" x14ac:dyDescent="0.3">
      <c r="J33" s="1">
        <v>0.3125</v>
      </c>
    </row>
    <row r="34" spans="10:10" x14ac:dyDescent="0.3">
      <c r="J34" s="1">
        <v>0.32291666666666702</v>
      </c>
    </row>
    <row r="35" spans="10:10" x14ac:dyDescent="0.3">
      <c r="J35" s="1">
        <v>0.33333333333333298</v>
      </c>
    </row>
    <row r="36" spans="10:10" x14ac:dyDescent="0.3">
      <c r="J36" s="1">
        <v>0.34375</v>
      </c>
    </row>
    <row r="37" spans="10:10" x14ac:dyDescent="0.3">
      <c r="J37" s="1">
        <v>0.35416666666666702</v>
      </c>
    </row>
    <row r="38" spans="10:10" x14ac:dyDescent="0.3">
      <c r="J38" s="1">
        <v>0.36458333333333298</v>
      </c>
    </row>
    <row r="39" spans="10:10" x14ac:dyDescent="0.3">
      <c r="J39" s="1">
        <v>0.375</v>
      </c>
    </row>
    <row r="40" spans="10:10" x14ac:dyDescent="0.3">
      <c r="J40" s="1">
        <v>0.38541666666666702</v>
      </c>
    </row>
    <row r="41" spans="10:10" x14ac:dyDescent="0.3">
      <c r="J41" s="1">
        <v>0.39583333333333298</v>
      </c>
    </row>
    <row r="42" spans="10:10" x14ac:dyDescent="0.3">
      <c r="J42" s="1">
        <v>0.40625</v>
      </c>
    </row>
    <row r="43" spans="10:10" x14ac:dyDescent="0.3">
      <c r="J43" s="1">
        <v>0.41666666666666702</v>
      </c>
    </row>
    <row r="44" spans="10:10" x14ac:dyDescent="0.3">
      <c r="J44" s="1">
        <v>0.42708333333333298</v>
      </c>
    </row>
    <row r="45" spans="10:10" x14ac:dyDescent="0.3">
      <c r="J45" s="1">
        <v>0.4375</v>
      </c>
    </row>
    <row r="46" spans="10:10" x14ac:dyDescent="0.3">
      <c r="J46" s="1">
        <v>0.44791666666666702</v>
      </c>
    </row>
    <row r="47" spans="10:10" x14ac:dyDescent="0.3">
      <c r="J47" s="1">
        <v>0.45833333333333298</v>
      </c>
    </row>
    <row r="48" spans="10:10" x14ac:dyDescent="0.3">
      <c r="J48" s="1">
        <v>0.46875</v>
      </c>
    </row>
    <row r="49" spans="10:10" x14ac:dyDescent="0.3">
      <c r="J49" s="1">
        <v>0.47916666666666702</v>
      </c>
    </row>
    <row r="50" spans="10:10" x14ac:dyDescent="0.3">
      <c r="J50" s="1">
        <v>0.48958333333333298</v>
      </c>
    </row>
    <row r="51" spans="10:10" x14ac:dyDescent="0.3">
      <c r="J51" s="1">
        <v>0.5</v>
      </c>
    </row>
    <row r="52" spans="10:10" x14ac:dyDescent="0.3">
      <c r="J52" s="1">
        <v>0.51041666666666696</v>
      </c>
    </row>
    <row r="53" spans="10:10" x14ac:dyDescent="0.3">
      <c r="J53" s="1">
        <v>0.52083333333333304</v>
      </c>
    </row>
    <row r="54" spans="10:10" x14ac:dyDescent="0.3">
      <c r="J54" s="1">
        <v>0.53125</v>
      </c>
    </row>
    <row r="55" spans="10:10" x14ac:dyDescent="0.3">
      <c r="J55" s="1">
        <v>0.54166666666666696</v>
      </c>
    </row>
    <row r="56" spans="10:10" x14ac:dyDescent="0.3">
      <c r="J56" s="1">
        <v>0.55208333333333304</v>
      </c>
    </row>
    <row r="57" spans="10:10" x14ac:dyDescent="0.3">
      <c r="J57" s="1">
        <v>0.5625</v>
      </c>
    </row>
    <row r="58" spans="10:10" x14ac:dyDescent="0.3">
      <c r="J58" s="1">
        <v>0.57291666666666696</v>
      </c>
    </row>
    <row r="59" spans="10:10" x14ac:dyDescent="0.3">
      <c r="J59" s="1">
        <v>0.58333333333333304</v>
      </c>
    </row>
    <row r="60" spans="10:10" x14ac:dyDescent="0.3">
      <c r="J60" s="1">
        <v>0.59375</v>
      </c>
    </row>
    <row r="61" spans="10:10" x14ac:dyDescent="0.3">
      <c r="J61" s="1">
        <v>0.60416666666666696</v>
      </c>
    </row>
    <row r="62" spans="10:10" x14ac:dyDescent="0.3">
      <c r="J62" s="1">
        <v>0.61458333333333304</v>
      </c>
    </row>
    <row r="63" spans="10:10" x14ac:dyDescent="0.3">
      <c r="J63" s="1">
        <v>0.625</v>
      </c>
    </row>
    <row r="64" spans="10:10" x14ac:dyDescent="0.3">
      <c r="J64" s="1">
        <v>0.63541666666666696</v>
      </c>
    </row>
    <row r="65" spans="10:10" x14ac:dyDescent="0.3">
      <c r="J65" s="1">
        <v>0.64583333333333304</v>
      </c>
    </row>
    <row r="66" spans="10:10" x14ac:dyDescent="0.3">
      <c r="J66" s="1">
        <v>0.65625</v>
      </c>
    </row>
    <row r="67" spans="10:10" x14ac:dyDescent="0.3">
      <c r="J67" s="1">
        <v>0.66666666666666696</v>
      </c>
    </row>
    <row r="68" spans="10:10" x14ac:dyDescent="0.3">
      <c r="J68" s="1">
        <v>0.67708333333333304</v>
      </c>
    </row>
    <row r="69" spans="10:10" x14ac:dyDescent="0.3">
      <c r="J69" s="1">
        <v>0.6875</v>
      </c>
    </row>
    <row r="70" spans="10:10" x14ac:dyDescent="0.3">
      <c r="J70" s="1">
        <v>0.69791666666666696</v>
      </c>
    </row>
    <row r="71" spans="10:10" x14ac:dyDescent="0.3">
      <c r="J71" s="1">
        <v>0.70833333333333304</v>
      </c>
    </row>
    <row r="72" spans="10:10" x14ac:dyDescent="0.3">
      <c r="J72" s="1">
        <v>0.71875</v>
      </c>
    </row>
    <row r="73" spans="10:10" x14ac:dyDescent="0.3">
      <c r="J73" s="1">
        <v>0.72916666666666696</v>
      </c>
    </row>
    <row r="74" spans="10:10" x14ac:dyDescent="0.3">
      <c r="J74" s="1">
        <v>0.73958333333333304</v>
      </c>
    </row>
    <row r="75" spans="10:10" x14ac:dyDescent="0.3">
      <c r="J75" s="1">
        <v>0.75</v>
      </c>
    </row>
    <row r="76" spans="10:10" x14ac:dyDescent="0.3">
      <c r="J76" s="1">
        <v>0.76041666666666696</v>
      </c>
    </row>
    <row r="77" spans="10:10" x14ac:dyDescent="0.3">
      <c r="J77" s="1">
        <v>0.77083333333333304</v>
      </c>
    </row>
    <row r="78" spans="10:10" x14ac:dyDescent="0.3">
      <c r="J78" s="1">
        <v>0.78125</v>
      </c>
    </row>
    <row r="79" spans="10:10" x14ac:dyDescent="0.3">
      <c r="J79" s="1">
        <v>0.79166666666666696</v>
      </c>
    </row>
    <row r="80" spans="10:10" x14ac:dyDescent="0.3">
      <c r="J80" s="1">
        <v>0.80208333333333304</v>
      </c>
    </row>
    <row r="81" spans="10:10" x14ac:dyDescent="0.3">
      <c r="J81" s="1">
        <v>0.8125</v>
      </c>
    </row>
    <row r="82" spans="10:10" x14ac:dyDescent="0.3">
      <c r="J82" s="1">
        <v>0.82291666666666696</v>
      </c>
    </row>
    <row r="83" spans="10:10" x14ac:dyDescent="0.3">
      <c r="J83" s="1">
        <v>0.83333333333333304</v>
      </c>
    </row>
    <row r="84" spans="10:10" x14ac:dyDescent="0.3">
      <c r="J84" s="1">
        <v>0.84375</v>
      </c>
    </row>
    <row r="85" spans="10:10" x14ac:dyDescent="0.3">
      <c r="J85" s="1">
        <v>0.85416666666666696</v>
      </c>
    </row>
    <row r="86" spans="10:10" x14ac:dyDescent="0.3">
      <c r="J86" s="1">
        <v>0.86458333333333304</v>
      </c>
    </row>
    <row r="87" spans="10:10" x14ac:dyDescent="0.3">
      <c r="J87" s="1">
        <v>0.875</v>
      </c>
    </row>
    <row r="88" spans="10:10" x14ac:dyDescent="0.3">
      <c r="J88" s="1">
        <v>0.88541666666666696</v>
      </c>
    </row>
    <row r="89" spans="10:10" x14ac:dyDescent="0.3">
      <c r="J89" s="1">
        <v>0.89583333333333304</v>
      </c>
    </row>
    <row r="90" spans="10:10" x14ac:dyDescent="0.3">
      <c r="J90" s="1">
        <v>0.90625</v>
      </c>
    </row>
    <row r="91" spans="10:10" x14ac:dyDescent="0.3">
      <c r="J91" s="1">
        <v>0.91666666666666696</v>
      </c>
    </row>
    <row r="92" spans="10:10" x14ac:dyDescent="0.3">
      <c r="J92" s="1">
        <v>0.92708333333333304</v>
      </c>
    </row>
    <row r="93" spans="10:10" x14ac:dyDescent="0.3">
      <c r="J93" s="1">
        <v>0.9375</v>
      </c>
    </row>
    <row r="94" spans="10:10" x14ac:dyDescent="0.3">
      <c r="J94" s="1">
        <v>0.94791666666666696</v>
      </c>
    </row>
    <row r="95" spans="10:10" x14ac:dyDescent="0.3">
      <c r="J95" s="1">
        <v>0.95833333333333304</v>
      </c>
    </row>
    <row r="96" spans="10:10" x14ac:dyDescent="0.3">
      <c r="J96" s="1">
        <v>0.96875</v>
      </c>
    </row>
    <row r="97" spans="10:10" x14ac:dyDescent="0.3">
      <c r="J97" s="1">
        <v>0.97916666666666696</v>
      </c>
    </row>
    <row r="98" spans="10:10" x14ac:dyDescent="0.3">
      <c r="J98" s="1">
        <v>0.98958333333333304</v>
      </c>
    </row>
    <row r="99" spans="10:10" x14ac:dyDescent="0.3">
      <c r="J99" s="1">
        <v>1</v>
      </c>
    </row>
    <row r="100" spans="10:10" x14ac:dyDescent="0.3">
      <c r="J100" s="1">
        <v>1.0104166666666701</v>
      </c>
    </row>
    <row r="101" spans="10:10" x14ac:dyDescent="0.3">
      <c r="J101" s="1">
        <v>1.0208333333333299</v>
      </c>
    </row>
    <row r="102" spans="10:10" x14ac:dyDescent="0.3">
      <c r="J102" s="1">
        <v>1.03125</v>
      </c>
    </row>
    <row r="103" spans="10:10" x14ac:dyDescent="0.3">
      <c r="J103" s="1">
        <v>1.0416666666666701</v>
      </c>
    </row>
    <row r="104" spans="10:10" x14ac:dyDescent="0.3">
      <c r="J104" s="1">
        <v>1.0520833333333299</v>
      </c>
    </row>
    <row r="105" spans="10:10" x14ac:dyDescent="0.3">
      <c r="J105" s="1">
        <v>1.0625</v>
      </c>
    </row>
    <row r="106" spans="10:10" x14ac:dyDescent="0.3">
      <c r="J106" s="1">
        <v>1.0729166666666701</v>
      </c>
    </row>
    <row r="107" spans="10:10" x14ac:dyDescent="0.3">
      <c r="J107" s="1">
        <v>1.0833333333333299</v>
      </c>
    </row>
    <row r="108" spans="10:10" x14ac:dyDescent="0.3">
      <c r="J108" s="1">
        <v>1.09375</v>
      </c>
    </row>
    <row r="109" spans="10:10" x14ac:dyDescent="0.3">
      <c r="J109" s="1">
        <v>1.1041666666666701</v>
      </c>
    </row>
    <row r="110" spans="10:10" x14ac:dyDescent="0.3">
      <c r="J110" s="1">
        <v>1.1145833333333299</v>
      </c>
    </row>
    <row r="111" spans="10:10" x14ac:dyDescent="0.3">
      <c r="J111" s="1">
        <v>1.125</v>
      </c>
    </row>
    <row r="112" spans="10:10" x14ac:dyDescent="0.3">
      <c r="J112" s="1">
        <v>1.1354166666666701</v>
      </c>
    </row>
    <row r="113" spans="10:10" x14ac:dyDescent="0.3">
      <c r="J113" s="1">
        <v>1.1458333333333299</v>
      </c>
    </row>
    <row r="114" spans="10:10" x14ac:dyDescent="0.3">
      <c r="J114" s="1">
        <v>1.15625</v>
      </c>
    </row>
    <row r="115" spans="10:10" x14ac:dyDescent="0.3">
      <c r="J115" s="1">
        <v>1.1666666666666701</v>
      </c>
    </row>
    <row r="116" spans="10:10" x14ac:dyDescent="0.3">
      <c r="J116" s="1">
        <v>1.1770833333333299</v>
      </c>
    </row>
    <row r="117" spans="10:10" x14ac:dyDescent="0.3">
      <c r="J117" s="1">
        <v>1.1875</v>
      </c>
    </row>
    <row r="118" spans="10:10" x14ac:dyDescent="0.3">
      <c r="J118" s="1">
        <v>1.1979166666666701</v>
      </c>
    </row>
    <row r="119" spans="10:10" x14ac:dyDescent="0.3">
      <c r="J119" s="1">
        <v>1.2083333333333299</v>
      </c>
    </row>
    <row r="120" spans="10:10" x14ac:dyDescent="0.3">
      <c r="J120" s="1">
        <v>1.21875</v>
      </c>
    </row>
    <row r="121" spans="10:10" x14ac:dyDescent="0.3">
      <c r="J121" s="1">
        <v>1.2291666666666701</v>
      </c>
    </row>
    <row r="122" spans="10:10" x14ac:dyDescent="0.3">
      <c r="J122" s="1">
        <v>1.2395833333333299</v>
      </c>
    </row>
    <row r="123" spans="10:10" x14ac:dyDescent="0.3">
      <c r="J123" s="1">
        <v>1.25</v>
      </c>
    </row>
    <row r="124" spans="10:10" x14ac:dyDescent="0.3">
      <c r="J124" s="1">
        <v>1.2604166666666701</v>
      </c>
    </row>
    <row r="125" spans="10:10" x14ac:dyDescent="0.3">
      <c r="J125" s="1">
        <v>1.2708333333333299</v>
      </c>
    </row>
    <row r="126" spans="10:10" x14ac:dyDescent="0.3">
      <c r="J126" s="1">
        <v>1.28125</v>
      </c>
    </row>
    <row r="127" spans="10:10" x14ac:dyDescent="0.3">
      <c r="J127" s="1">
        <v>1.2916666666666701</v>
      </c>
    </row>
    <row r="128" spans="10:10" x14ac:dyDescent="0.3">
      <c r="J128" s="1">
        <v>1.3020833333333299</v>
      </c>
    </row>
    <row r="129" spans="10:10" x14ac:dyDescent="0.3">
      <c r="J129" s="1">
        <v>1.3125</v>
      </c>
    </row>
    <row r="130" spans="10:10" x14ac:dyDescent="0.3">
      <c r="J130" s="1">
        <v>1.3229166666666701</v>
      </c>
    </row>
    <row r="131" spans="10:10" x14ac:dyDescent="0.3">
      <c r="J131" s="1">
        <v>1.3333333333333299</v>
      </c>
    </row>
    <row r="132" spans="10:10" x14ac:dyDescent="0.3">
      <c r="J132" s="1">
        <v>1.34375</v>
      </c>
    </row>
    <row r="133" spans="10:10" x14ac:dyDescent="0.3">
      <c r="J133" s="1">
        <v>1.3541666666666701</v>
      </c>
    </row>
    <row r="134" spans="10:10" x14ac:dyDescent="0.3">
      <c r="J134" s="1">
        <v>1.3645833333333299</v>
      </c>
    </row>
    <row r="135" spans="10:10" x14ac:dyDescent="0.3">
      <c r="J135" s="1">
        <v>1.375</v>
      </c>
    </row>
    <row r="136" spans="10:10" x14ac:dyDescent="0.3">
      <c r="J136" s="1">
        <v>1.3854166666666701</v>
      </c>
    </row>
    <row r="137" spans="10:10" x14ac:dyDescent="0.3">
      <c r="J137" s="1">
        <v>1.3958333333333299</v>
      </c>
    </row>
    <row r="138" spans="10:10" x14ac:dyDescent="0.3">
      <c r="J138" s="1">
        <v>1.40625</v>
      </c>
    </row>
    <row r="139" spans="10:10" x14ac:dyDescent="0.3">
      <c r="J139" s="1">
        <v>1.4166666666666701</v>
      </c>
    </row>
    <row r="140" spans="10:10" x14ac:dyDescent="0.3">
      <c r="J140" s="1">
        <v>1.4270833333333299</v>
      </c>
    </row>
    <row r="141" spans="10:10" x14ac:dyDescent="0.3">
      <c r="J141" s="1">
        <v>1.4375</v>
      </c>
    </row>
    <row r="142" spans="10:10" x14ac:dyDescent="0.3">
      <c r="J142" s="1">
        <v>1.4479166666666701</v>
      </c>
    </row>
    <row r="143" spans="10:10" x14ac:dyDescent="0.3">
      <c r="J143" s="1">
        <v>1.4583333333333299</v>
      </c>
    </row>
    <row r="144" spans="10:10" x14ac:dyDescent="0.3">
      <c r="J144" s="1">
        <v>1.46875</v>
      </c>
    </row>
    <row r="145" spans="10:10" x14ac:dyDescent="0.3">
      <c r="J145" s="1">
        <v>1.4791666666666701</v>
      </c>
    </row>
    <row r="146" spans="10:10" x14ac:dyDescent="0.3">
      <c r="J146" s="1">
        <v>1.4895833333333299</v>
      </c>
    </row>
    <row r="147" spans="10:10" x14ac:dyDescent="0.3">
      <c r="J147" s="1">
        <v>1.5</v>
      </c>
    </row>
    <row r="148" spans="10:10" x14ac:dyDescent="0.3">
      <c r="J148" s="1">
        <v>1.5104166666666701</v>
      </c>
    </row>
    <row r="149" spans="10:10" x14ac:dyDescent="0.3">
      <c r="J149" s="1">
        <v>1.5208333333333299</v>
      </c>
    </row>
    <row r="150" spans="10:10" x14ac:dyDescent="0.3">
      <c r="J150" s="1">
        <v>1.53125</v>
      </c>
    </row>
    <row r="151" spans="10:10" x14ac:dyDescent="0.3">
      <c r="J151" s="1">
        <v>1.5416666666666701</v>
      </c>
    </row>
    <row r="152" spans="10:10" x14ac:dyDescent="0.3">
      <c r="J152" s="1">
        <v>1.5520833333333299</v>
      </c>
    </row>
    <row r="153" spans="10:10" x14ac:dyDescent="0.3">
      <c r="J153" s="1">
        <v>1.5625</v>
      </c>
    </row>
    <row r="154" spans="10:10" x14ac:dyDescent="0.3">
      <c r="J154" s="1">
        <v>1.5729166666666701</v>
      </c>
    </row>
    <row r="155" spans="10:10" x14ac:dyDescent="0.3">
      <c r="J155" s="1">
        <v>1.5833333333333299</v>
      </c>
    </row>
    <row r="156" spans="10:10" x14ac:dyDescent="0.3">
      <c r="J156" s="1">
        <v>1.59375</v>
      </c>
    </row>
    <row r="157" spans="10:10" x14ac:dyDescent="0.3">
      <c r="J157" s="1">
        <v>1.6041666666666701</v>
      </c>
    </row>
    <row r="158" spans="10:10" x14ac:dyDescent="0.3">
      <c r="J158" s="1">
        <v>1.6145833333333299</v>
      </c>
    </row>
    <row r="159" spans="10:10" x14ac:dyDescent="0.3">
      <c r="J159" s="1">
        <v>1.625</v>
      </c>
    </row>
    <row r="160" spans="10:10" x14ac:dyDescent="0.3">
      <c r="J160" s="1">
        <v>1.6354166666666701</v>
      </c>
    </row>
    <row r="161" spans="10:10" x14ac:dyDescent="0.3">
      <c r="J161" s="1">
        <v>1.6458333333333299</v>
      </c>
    </row>
    <row r="162" spans="10:10" x14ac:dyDescent="0.3">
      <c r="J162" s="1">
        <v>1.65625</v>
      </c>
    </row>
    <row r="163" spans="10:10" x14ac:dyDescent="0.3">
      <c r="J163" s="1">
        <v>1.6666666666666701</v>
      </c>
    </row>
    <row r="164" spans="10:10" x14ac:dyDescent="0.3">
      <c r="J164" s="1">
        <v>1.6770833333333299</v>
      </c>
    </row>
    <row r="165" spans="10:10" x14ac:dyDescent="0.3">
      <c r="J165" s="1">
        <v>1.6875</v>
      </c>
    </row>
    <row r="166" spans="10:10" x14ac:dyDescent="0.3">
      <c r="J166" s="1">
        <v>1.6979166666666701</v>
      </c>
    </row>
    <row r="167" spans="10:10" x14ac:dyDescent="0.3">
      <c r="J167" s="1">
        <v>1.7083333333333299</v>
      </c>
    </row>
    <row r="168" spans="10:10" x14ac:dyDescent="0.3">
      <c r="J168" s="1">
        <v>1.71875</v>
      </c>
    </row>
    <row r="169" spans="10:10" x14ac:dyDescent="0.3">
      <c r="J169" s="1">
        <v>1.7291666666666701</v>
      </c>
    </row>
    <row r="170" spans="10:10" x14ac:dyDescent="0.3">
      <c r="J170" s="1">
        <v>1.7395833333333299</v>
      </c>
    </row>
    <row r="171" spans="10:10" x14ac:dyDescent="0.3">
      <c r="J171" s="1">
        <v>1.75</v>
      </c>
    </row>
    <row r="172" spans="10:10" x14ac:dyDescent="0.3">
      <c r="J172" s="1">
        <v>1.7604166666666701</v>
      </c>
    </row>
    <row r="173" spans="10:10" x14ac:dyDescent="0.3">
      <c r="J173" s="1">
        <v>1.7708333333333299</v>
      </c>
    </row>
    <row r="174" spans="10:10" x14ac:dyDescent="0.3">
      <c r="J174" s="1">
        <v>1.78125</v>
      </c>
    </row>
    <row r="175" spans="10:10" x14ac:dyDescent="0.3">
      <c r="J175" s="1">
        <v>1.7916666666666701</v>
      </c>
    </row>
    <row r="176" spans="10:10" x14ac:dyDescent="0.3">
      <c r="J176" s="1">
        <v>1.8020833333333299</v>
      </c>
    </row>
    <row r="177" spans="10:10" x14ac:dyDescent="0.3">
      <c r="J177" s="1">
        <v>1.8125</v>
      </c>
    </row>
    <row r="178" spans="10:10" x14ac:dyDescent="0.3">
      <c r="J178" s="1">
        <v>1.8229166666666701</v>
      </c>
    </row>
    <row r="179" spans="10:10" x14ac:dyDescent="0.3">
      <c r="J179" s="1">
        <v>1.8333333333333299</v>
      </c>
    </row>
    <row r="180" spans="10:10" x14ac:dyDescent="0.3">
      <c r="J180" s="1">
        <v>1.84375</v>
      </c>
    </row>
    <row r="181" spans="10:10" x14ac:dyDescent="0.3">
      <c r="J181" s="1">
        <v>1.8541666666666701</v>
      </c>
    </row>
    <row r="182" spans="10:10" x14ac:dyDescent="0.3">
      <c r="J182" s="1">
        <v>1.8645833333333299</v>
      </c>
    </row>
    <row r="183" spans="10:10" x14ac:dyDescent="0.3">
      <c r="J183" s="1">
        <v>1.875</v>
      </c>
    </row>
    <row r="184" spans="10:10" x14ac:dyDescent="0.3">
      <c r="J184" s="1">
        <v>1.8854166666666701</v>
      </c>
    </row>
    <row r="185" spans="10:10" x14ac:dyDescent="0.3">
      <c r="J185" s="1">
        <v>1.8958333333333299</v>
      </c>
    </row>
    <row r="186" spans="10:10" x14ac:dyDescent="0.3">
      <c r="J186" s="1">
        <v>1.90625</v>
      </c>
    </row>
    <row r="187" spans="10:10" x14ac:dyDescent="0.3">
      <c r="J187" s="1">
        <v>1.9166666666666701</v>
      </c>
    </row>
    <row r="188" spans="10:10" x14ac:dyDescent="0.3">
      <c r="J188" s="1">
        <v>1.9270833333333299</v>
      </c>
    </row>
    <row r="189" spans="10:10" x14ac:dyDescent="0.3">
      <c r="J189" s="1">
        <v>1.9375</v>
      </c>
    </row>
    <row r="190" spans="10:10" x14ac:dyDescent="0.3">
      <c r="J190" s="1">
        <v>1.9479166666666701</v>
      </c>
    </row>
    <row r="191" spans="10:10" x14ac:dyDescent="0.3">
      <c r="J191" s="1">
        <v>1.9583333333333299</v>
      </c>
    </row>
    <row r="192" spans="10:10" x14ac:dyDescent="0.3">
      <c r="J192" s="1">
        <v>1.96875</v>
      </c>
    </row>
    <row r="193" spans="10:10" x14ac:dyDescent="0.3">
      <c r="J193" s="1">
        <v>1.9791666666666701</v>
      </c>
    </row>
    <row r="194" spans="10:10" x14ac:dyDescent="0.3">
      <c r="J194" s="1">
        <v>1.9895833333333299</v>
      </c>
    </row>
  </sheetData>
  <sheetProtection algorithmName="SHA-512" hashValue="lDfULQIpLQoEui+no4aGCDFcD4nLwDrCPJbdEhD1HgwtM8dpwMjjgaV7ba6ITA2WxQwv9wwIJiDm0mPm1s0XGA==" saltValue="XFw4kpZQg8pPGkGE41LBmg==" spinCount="100000" sheet="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I62"/>
  <sheetViews>
    <sheetView workbookViewId="0">
      <selection sqref="A1:I6"/>
    </sheetView>
  </sheetViews>
  <sheetFormatPr defaultColWidth="0" defaultRowHeight="14.4" customHeight="1" zeroHeight="1" x14ac:dyDescent="0.3"/>
  <cols>
    <col min="1" max="9" width="8.88671875" customWidth="1"/>
    <col min="10" max="16384" width="8.88671875" hidden="1"/>
  </cols>
  <sheetData>
    <row r="1" spans="1:9" x14ac:dyDescent="0.3">
      <c r="A1" s="80" t="s">
        <v>48</v>
      </c>
      <c r="B1" s="80"/>
      <c r="C1" s="80"/>
      <c r="D1" s="80"/>
      <c r="E1" s="80"/>
      <c r="F1" s="80"/>
      <c r="G1" s="80"/>
      <c r="H1" s="80"/>
      <c r="I1" s="80"/>
    </row>
    <row r="2" spans="1:9" x14ac:dyDescent="0.3">
      <c r="A2" s="80"/>
      <c r="B2" s="80"/>
      <c r="C2" s="80"/>
      <c r="D2" s="80"/>
      <c r="E2" s="80"/>
      <c r="F2" s="80"/>
      <c r="G2" s="80"/>
      <c r="H2" s="80"/>
      <c r="I2" s="80"/>
    </row>
    <row r="3" spans="1:9" x14ac:dyDescent="0.3">
      <c r="A3" s="80"/>
      <c r="B3" s="80"/>
      <c r="C3" s="80"/>
      <c r="D3" s="80"/>
      <c r="E3" s="80"/>
      <c r="F3" s="80"/>
      <c r="G3" s="80"/>
      <c r="H3" s="80"/>
      <c r="I3" s="80"/>
    </row>
    <row r="4" spans="1:9" x14ac:dyDescent="0.3">
      <c r="A4" s="80"/>
      <c r="B4" s="80"/>
      <c r="C4" s="80"/>
      <c r="D4" s="80"/>
      <c r="E4" s="80"/>
      <c r="F4" s="80"/>
      <c r="G4" s="80"/>
      <c r="H4" s="80"/>
      <c r="I4" s="80"/>
    </row>
    <row r="5" spans="1:9" x14ac:dyDescent="0.3">
      <c r="A5" s="80"/>
      <c r="B5" s="80"/>
      <c r="C5" s="80"/>
      <c r="D5" s="80"/>
      <c r="E5" s="80"/>
      <c r="F5" s="80"/>
      <c r="G5" s="80"/>
      <c r="H5" s="80"/>
      <c r="I5" s="80"/>
    </row>
    <row r="6" spans="1:9" x14ac:dyDescent="0.3">
      <c r="A6" s="80"/>
      <c r="B6" s="80"/>
      <c r="C6" s="80"/>
      <c r="D6" s="80"/>
      <c r="E6" s="80"/>
      <c r="F6" s="80"/>
      <c r="G6" s="80"/>
      <c r="H6" s="80"/>
      <c r="I6" s="80"/>
    </row>
    <row r="7" spans="1:9" x14ac:dyDescent="0.3">
      <c r="A7" s="81"/>
      <c r="B7" s="81"/>
      <c r="C7" s="81"/>
      <c r="D7" s="81"/>
      <c r="E7" s="81"/>
      <c r="F7" s="81"/>
      <c r="G7" s="81"/>
      <c r="H7" s="81"/>
      <c r="I7" s="81"/>
    </row>
    <row r="8" spans="1:9" x14ac:dyDescent="0.3">
      <c r="A8" s="82" t="s">
        <v>23</v>
      </c>
      <c r="B8" s="82"/>
      <c r="C8" s="82"/>
      <c r="D8" s="2" t="s">
        <v>24</v>
      </c>
      <c r="E8" s="2"/>
      <c r="F8" s="2" t="s">
        <v>25</v>
      </c>
      <c r="G8" s="2"/>
      <c r="H8" s="2"/>
      <c r="I8" s="2" t="s">
        <v>26</v>
      </c>
    </row>
    <row r="9" spans="1:9" x14ac:dyDescent="0.3">
      <c r="A9" s="82"/>
      <c r="B9" s="82"/>
      <c r="C9" s="82"/>
      <c r="D9" s="3" t="s">
        <v>27</v>
      </c>
      <c r="E9" s="67">
        <f>SUM(E16+E20+E24+E28+E32+E36+E40+E44+E48+E52+E56+E60)</f>
        <v>0</v>
      </c>
      <c r="F9" s="5" t="s">
        <v>27</v>
      </c>
      <c r="G9" s="68">
        <f>SUM(G16+G20+G24+G28+G32+G36+G40+G44+G48+G52+G56+G60)</f>
        <v>0</v>
      </c>
      <c r="H9" s="4"/>
      <c r="I9" s="69">
        <f>SUM(G9-E9)</f>
        <v>0</v>
      </c>
    </row>
    <row r="10" spans="1:9" x14ac:dyDescent="0.3">
      <c r="A10" s="82"/>
      <c r="B10" s="82"/>
      <c r="C10" s="82"/>
      <c r="D10" s="3" t="s">
        <v>28</v>
      </c>
      <c r="E10" s="67">
        <f>SUM(E17+E21+E25+E29+E33+E37+E41+E45+E49+E53+E57+E61)</f>
        <v>0</v>
      </c>
      <c r="F10" s="5" t="s">
        <v>28</v>
      </c>
      <c r="G10" s="68">
        <f>SUM(G17+G21+G25+G29+G33+G37+G41+G45+G49+G53+G57+G61)</f>
        <v>0</v>
      </c>
      <c r="H10" s="4"/>
      <c r="I10" s="69">
        <f>SUM(G10-E10)</f>
        <v>0</v>
      </c>
    </row>
    <row r="11" spans="1:9" x14ac:dyDescent="0.3">
      <c r="A11" s="82"/>
      <c r="B11" s="82"/>
      <c r="C11" s="82"/>
      <c r="D11" s="3" t="s">
        <v>29</v>
      </c>
      <c r="E11" s="55">
        <f>SUM(E18+E22+E26+E30+E34+E38+E42+E46+E50+E54+E58+E62)</f>
        <v>0</v>
      </c>
      <c r="F11" s="5" t="s">
        <v>29</v>
      </c>
      <c r="G11" s="56">
        <f>SUM(G18+G22+G26+G30+G34+G38+G42+G46+G50+G54+G58+G62)</f>
        <v>0</v>
      </c>
      <c r="H11" s="4"/>
      <c r="I11" s="57">
        <f>SUM(G11-E11)</f>
        <v>0</v>
      </c>
    </row>
    <row r="12" spans="1:9" x14ac:dyDescent="0.3">
      <c r="A12" s="81"/>
      <c r="B12" s="81"/>
      <c r="C12" s="81"/>
      <c r="D12" s="81"/>
      <c r="E12" s="81"/>
      <c r="F12" s="81"/>
      <c r="G12" s="81"/>
      <c r="H12" s="81"/>
      <c r="I12" s="81"/>
    </row>
    <row r="13" spans="1:9" x14ac:dyDescent="0.3">
      <c r="A13" s="81"/>
      <c r="B13" s="81"/>
      <c r="C13" s="81"/>
      <c r="D13" s="81"/>
      <c r="E13" s="81"/>
      <c r="F13" s="81"/>
      <c r="G13" s="81"/>
      <c r="H13" s="81"/>
      <c r="I13" s="81"/>
    </row>
    <row r="14" spans="1:9" ht="14.4" customHeight="1" x14ac:dyDescent="0.3">
      <c r="A14" s="82" t="s">
        <v>30</v>
      </c>
      <c r="B14" s="82"/>
      <c r="C14" s="82"/>
      <c r="D14" s="79" t="s">
        <v>24</v>
      </c>
      <c r="E14" s="79"/>
      <c r="F14" s="79" t="s">
        <v>25</v>
      </c>
      <c r="G14" s="79"/>
      <c r="H14" s="79"/>
      <c r="I14" s="79" t="s">
        <v>26</v>
      </c>
    </row>
    <row r="15" spans="1:9" ht="14.4" customHeight="1" x14ac:dyDescent="0.3">
      <c r="A15" s="82"/>
      <c r="B15" s="82"/>
      <c r="C15" s="82"/>
      <c r="D15" s="79"/>
      <c r="E15" s="79"/>
      <c r="F15" s="79"/>
      <c r="G15" s="79"/>
      <c r="H15" s="79"/>
      <c r="I15" s="79"/>
    </row>
    <row r="16" spans="1:9" x14ac:dyDescent="0.3">
      <c r="A16" s="77" t="s">
        <v>31</v>
      </c>
      <c r="B16" s="77"/>
      <c r="C16" s="77"/>
      <c r="D16" s="3" t="s">
        <v>27</v>
      </c>
      <c r="E16" s="67">
        <f>Jan!C4</f>
        <v>0</v>
      </c>
      <c r="F16" s="9" t="s">
        <v>27</v>
      </c>
      <c r="G16" s="68">
        <f>Jan!F4</f>
        <v>0</v>
      </c>
      <c r="H16" s="4"/>
      <c r="I16" s="69">
        <f>SUM(G16-E16)</f>
        <v>0</v>
      </c>
    </row>
    <row r="17" spans="1:9" x14ac:dyDescent="0.3">
      <c r="A17" s="77"/>
      <c r="B17" s="77"/>
      <c r="C17" s="77"/>
      <c r="D17" s="3" t="s">
        <v>28</v>
      </c>
      <c r="E17" s="67">
        <f>Jan!C5</f>
        <v>0</v>
      </c>
      <c r="F17" s="9" t="s">
        <v>28</v>
      </c>
      <c r="G17" s="68">
        <f>Jan!F5</f>
        <v>0</v>
      </c>
      <c r="H17" s="4"/>
      <c r="I17" s="69">
        <f>SUM(G17-E17)</f>
        <v>0</v>
      </c>
    </row>
    <row r="18" spans="1:9" x14ac:dyDescent="0.3">
      <c r="A18" s="77"/>
      <c r="B18" s="77"/>
      <c r="C18" s="77"/>
      <c r="D18" s="3" t="s">
        <v>29</v>
      </c>
      <c r="E18" s="55">
        <f>Jan!C6</f>
        <v>0</v>
      </c>
      <c r="F18" s="9" t="s">
        <v>29</v>
      </c>
      <c r="G18" s="56">
        <f>Jan!F6</f>
        <v>0</v>
      </c>
      <c r="H18" s="4"/>
      <c r="I18" s="57">
        <f>SUM(G18-E18)</f>
        <v>0</v>
      </c>
    </row>
    <row r="19" spans="1:9" x14ac:dyDescent="0.3">
      <c r="A19" s="78"/>
      <c r="B19" s="78"/>
      <c r="C19" s="78"/>
      <c r="D19" s="79" t="s">
        <v>24</v>
      </c>
      <c r="E19" s="79"/>
      <c r="F19" s="79" t="s">
        <v>25</v>
      </c>
      <c r="G19" s="79"/>
      <c r="H19" s="79"/>
      <c r="I19" s="6" t="s">
        <v>26</v>
      </c>
    </row>
    <row r="20" spans="1:9" x14ac:dyDescent="0.3">
      <c r="A20" s="77" t="s">
        <v>32</v>
      </c>
      <c r="B20" s="77"/>
      <c r="C20" s="77"/>
      <c r="D20" s="3" t="s">
        <v>27</v>
      </c>
      <c r="E20" s="67">
        <f>Feb!C4</f>
        <v>0</v>
      </c>
      <c r="F20" s="9" t="s">
        <v>27</v>
      </c>
      <c r="G20" s="68">
        <f>Feb!F4</f>
        <v>0</v>
      </c>
      <c r="H20" s="4"/>
      <c r="I20" s="69">
        <f>SUM(G20-E20)</f>
        <v>0</v>
      </c>
    </row>
    <row r="21" spans="1:9" x14ac:dyDescent="0.3">
      <c r="A21" s="77"/>
      <c r="B21" s="77"/>
      <c r="C21" s="77"/>
      <c r="D21" s="3" t="s">
        <v>28</v>
      </c>
      <c r="E21" s="67">
        <f>Feb!C5</f>
        <v>0</v>
      </c>
      <c r="F21" s="9" t="s">
        <v>28</v>
      </c>
      <c r="G21" s="68">
        <f>Feb!F5</f>
        <v>0</v>
      </c>
      <c r="H21" s="4"/>
      <c r="I21" s="69">
        <f>SUM(G21-E21)</f>
        <v>0</v>
      </c>
    </row>
    <row r="22" spans="1:9" x14ac:dyDescent="0.3">
      <c r="A22" s="77"/>
      <c r="B22" s="77"/>
      <c r="C22" s="77"/>
      <c r="D22" s="3" t="s">
        <v>29</v>
      </c>
      <c r="E22" s="55">
        <f>Feb!C6</f>
        <v>0</v>
      </c>
      <c r="F22" s="9" t="s">
        <v>29</v>
      </c>
      <c r="G22" s="56">
        <f>Feb!F6</f>
        <v>0</v>
      </c>
      <c r="H22" s="4"/>
      <c r="I22" s="57">
        <f>SUM(G22-E22)</f>
        <v>0</v>
      </c>
    </row>
    <row r="23" spans="1:9" x14ac:dyDescent="0.3">
      <c r="A23" s="78"/>
      <c r="B23" s="78"/>
      <c r="C23" s="78"/>
      <c r="D23" s="79" t="s">
        <v>24</v>
      </c>
      <c r="E23" s="79"/>
      <c r="F23" s="79" t="s">
        <v>25</v>
      </c>
      <c r="G23" s="79"/>
      <c r="H23" s="79"/>
      <c r="I23" s="6" t="s">
        <v>26</v>
      </c>
    </row>
    <row r="24" spans="1:9" x14ac:dyDescent="0.3">
      <c r="A24" s="77" t="s">
        <v>33</v>
      </c>
      <c r="B24" s="77"/>
      <c r="C24" s="77"/>
      <c r="D24" s="3" t="s">
        <v>27</v>
      </c>
      <c r="E24" s="67">
        <f>Mrt!C4</f>
        <v>0</v>
      </c>
      <c r="F24" s="9" t="s">
        <v>27</v>
      </c>
      <c r="G24" s="68">
        <f>Mrt!F4</f>
        <v>0</v>
      </c>
      <c r="H24" s="4"/>
      <c r="I24" s="69">
        <f t="shared" ref="I24:I26" si="0">SUM(G24-E24)</f>
        <v>0</v>
      </c>
    </row>
    <row r="25" spans="1:9" x14ac:dyDescent="0.3">
      <c r="A25" s="77"/>
      <c r="B25" s="77"/>
      <c r="C25" s="77"/>
      <c r="D25" s="3" t="s">
        <v>28</v>
      </c>
      <c r="E25" s="67">
        <f>Mrt!C5</f>
        <v>0</v>
      </c>
      <c r="F25" s="9" t="s">
        <v>28</v>
      </c>
      <c r="G25" s="68">
        <f>Mrt!F5</f>
        <v>0</v>
      </c>
      <c r="H25" s="4"/>
      <c r="I25" s="69">
        <f t="shared" si="0"/>
        <v>0</v>
      </c>
    </row>
    <row r="26" spans="1:9" x14ac:dyDescent="0.3">
      <c r="A26" s="77"/>
      <c r="B26" s="77"/>
      <c r="C26" s="77"/>
      <c r="D26" s="3" t="s">
        <v>29</v>
      </c>
      <c r="E26" s="55">
        <f>Mrt!C6</f>
        <v>0</v>
      </c>
      <c r="F26" s="9" t="s">
        <v>29</v>
      </c>
      <c r="G26" s="56">
        <f>Mrt!F6</f>
        <v>0</v>
      </c>
      <c r="H26" s="4"/>
      <c r="I26" s="57">
        <f t="shared" si="0"/>
        <v>0</v>
      </c>
    </row>
    <row r="27" spans="1:9" x14ac:dyDescent="0.3">
      <c r="A27" s="78"/>
      <c r="B27" s="78"/>
      <c r="C27" s="78"/>
      <c r="D27" s="79" t="s">
        <v>24</v>
      </c>
      <c r="E27" s="79"/>
      <c r="F27" s="79" t="s">
        <v>25</v>
      </c>
      <c r="G27" s="79"/>
      <c r="H27" s="79"/>
      <c r="I27" s="6" t="s">
        <v>26</v>
      </c>
    </row>
    <row r="28" spans="1:9" x14ac:dyDescent="0.3">
      <c r="A28" s="77" t="s">
        <v>34</v>
      </c>
      <c r="B28" s="77"/>
      <c r="C28" s="77"/>
      <c r="D28" s="3" t="s">
        <v>27</v>
      </c>
      <c r="E28" s="67">
        <f>Apr!C4</f>
        <v>0</v>
      </c>
      <c r="F28" s="9" t="s">
        <v>27</v>
      </c>
      <c r="G28" s="68">
        <f>Apr!F4</f>
        <v>0</v>
      </c>
      <c r="H28" s="4"/>
      <c r="I28" s="69">
        <f t="shared" ref="I28:I30" si="1">SUM(G28-E28)</f>
        <v>0</v>
      </c>
    </row>
    <row r="29" spans="1:9" x14ac:dyDescent="0.3">
      <c r="A29" s="77"/>
      <c r="B29" s="77"/>
      <c r="C29" s="77"/>
      <c r="D29" s="3" t="s">
        <v>28</v>
      </c>
      <c r="E29" s="67">
        <f>Apr!C5</f>
        <v>0</v>
      </c>
      <c r="F29" s="9" t="s">
        <v>28</v>
      </c>
      <c r="G29" s="68">
        <f>Apr!F5</f>
        <v>0</v>
      </c>
      <c r="H29" s="4"/>
      <c r="I29" s="69">
        <f t="shared" si="1"/>
        <v>0</v>
      </c>
    </row>
    <row r="30" spans="1:9" x14ac:dyDescent="0.3">
      <c r="A30" s="77"/>
      <c r="B30" s="77"/>
      <c r="C30" s="77"/>
      <c r="D30" s="3" t="s">
        <v>29</v>
      </c>
      <c r="E30" s="55">
        <f>Apr!C6</f>
        <v>0</v>
      </c>
      <c r="F30" s="9" t="s">
        <v>29</v>
      </c>
      <c r="G30" s="56">
        <f>Apr!F6</f>
        <v>0</v>
      </c>
      <c r="H30" s="4"/>
      <c r="I30" s="57">
        <f t="shared" si="1"/>
        <v>0</v>
      </c>
    </row>
    <row r="31" spans="1:9" x14ac:dyDescent="0.3">
      <c r="A31" s="78"/>
      <c r="B31" s="78"/>
      <c r="C31" s="78"/>
      <c r="D31" s="79" t="s">
        <v>24</v>
      </c>
      <c r="E31" s="79"/>
      <c r="F31" s="79" t="s">
        <v>25</v>
      </c>
      <c r="G31" s="79"/>
      <c r="H31" s="79"/>
      <c r="I31" s="6" t="s">
        <v>26</v>
      </c>
    </row>
    <row r="32" spans="1:9" x14ac:dyDescent="0.3">
      <c r="A32" s="77" t="s">
        <v>35</v>
      </c>
      <c r="B32" s="77"/>
      <c r="C32" s="77"/>
      <c r="D32" s="3" t="s">
        <v>27</v>
      </c>
      <c r="E32" s="67">
        <f>Mei!C4</f>
        <v>0</v>
      </c>
      <c r="F32" s="9" t="s">
        <v>27</v>
      </c>
      <c r="G32" s="68">
        <f>Mei!F4</f>
        <v>0</v>
      </c>
      <c r="H32" s="4"/>
      <c r="I32" s="69">
        <f t="shared" ref="I32:I34" si="2">SUM(G32-E32)</f>
        <v>0</v>
      </c>
    </row>
    <row r="33" spans="1:9" x14ac:dyDescent="0.3">
      <c r="A33" s="77"/>
      <c r="B33" s="77"/>
      <c r="C33" s="77"/>
      <c r="D33" s="3" t="s">
        <v>28</v>
      </c>
      <c r="E33" s="67">
        <f>Mei!C5</f>
        <v>0</v>
      </c>
      <c r="F33" s="9" t="s">
        <v>28</v>
      </c>
      <c r="G33" s="68">
        <f>Mei!F5</f>
        <v>0</v>
      </c>
      <c r="H33" s="4"/>
      <c r="I33" s="69">
        <f t="shared" si="2"/>
        <v>0</v>
      </c>
    </row>
    <row r="34" spans="1:9" x14ac:dyDescent="0.3">
      <c r="A34" s="77"/>
      <c r="B34" s="77"/>
      <c r="C34" s="77"/>
      <c r="D34" s="3" t="s">
        <v>29</v>
      </c>
      <c r="E34" s="55">
        <f>Mei!C6</f>
        <v>0</v>
      </c>
      <c r="F34" s="9" t="s">
        <v>29</v>
      </c>
      <c r="G34" s="56">
        <f>Mei!F6</f>
        <v>0</v>
      </c>
      <c r="H34" s="4"/>
      <c r="I34" s="57">
        <f t="shared" si="2"/>
        <v>0</v>
      </c>
    </row>
    <row r="35" spans="1:9" x14ac:dyDescent="0.3">
      <c r="A35" s="78"/>
      <c r="B35" s="78"/>
      <c r="C35" s="78"/>
      <c r="D35" s="79" t="s">
        <v>24</v>
      </c>
      <c r="E35" s="79"/>
      <c r="F35" s="79" t="s">
        <v>25</v>
      </c>
      <c r="G35" s="79"/>
      <c r="H35" s="79"/>
      <c r="I35" s="6" t="s">
        <v>26</v>
      </c>
    </row>
    <row r="36" spans="1:9" x14ac:dyDescent="0.3">
      <c r="A36" s="77" t="s">
        <v>36</v>
      </c>
      <c r="B36" s="77"/>
      <c r="C36" s="77"/>
      <c r="D36" s="3" t="s">
        <v>27</v>
      </c>
      <c r="E36" s="67">
        <f>Juni!C4</f>
        <v>0</v>
      </c>
      <c r="F36" s="9" t="s">
        <v>27</v>
      </c>
      <c r="G36" s="68">
        <f>Juni!F4</f>
        <v>0</v>
      </c>
      <c r="H36" s="4"/>
      <c r="I36" s="69">
        <f t="shared" ref="I36:I38" si="3">SUM(G36-E36)</f>
        <v>0</v>
      </c>
    </row>
    <row r="37" spans="1:9" x14ac:dyDescent="0.3">
      <c r="A37" s="77"/>
      <c r="B37" s="77"/>
      <c r="C37" s="77"/>
      <c r="D37" s="3" t="s">
        <v>28</v>
      </c>
      <c r="E37" s="67">
        <f>Juni!C5</f>
        <v>0</v>
      </c>
      <c r="F37" s="9" t="s">
        <v>28</v>
      </c>
      <c r="G37" s="68">
        <f>Juni!F5</f>
        <v>0</v>
      </c>
      <c r="H37" s="4"/>
      <c r="I37" s="69">
        <f t="shared" si="3"/>
        <v>0</v>
      </c>
    </row>
    <row r="38" spans="1:9" x14ac:dyDescent="0.3">
      <c r="A38" s="77"/>
      <c r="B38" s="77"/>
      <c r="C38" s="77"/>
      <c r="D38" s="3" t="s">
        <v>29</v>
      </c>
      <c r="E38" s="55">
        <f>Juni!C6</f>
        <v>0</v>
      </c>
      <c r="F38" s="9" t="s">
        <v>29</v>
      </c>
      <c r="G38" s="56">
        <f>Juni!F6</f>
        <v>0</v>
      </c>
      <c r="H38" s="4"/>
      <c r="I38" s="57">
        <f t="shared" si="3"/>
        <v>0</v>
      </c>
    </row>
    <row r="39" spans="1:9" x14ac:dyDescent="0.3">
      <c r="A39" s="78"/>
      <c r="B39" s="78"/>
      <c r="C39" s="78"/>
      <c r="D39" s="79" t="s">
        <v>24</v>
      </c>
      <c r="E39" s="79"/>
      <c r="F39" s="79" t="s">
        <v>25</v>
      </c>
      <c r="G39" s="79"/>
      <c r="H39" s="79"/>
      <c r="I39" s="6" t="s">
        <v>26</v>
      </c>
    </row>
    <row r="40" spans="1:9" x14ac:dyDescent="0.3">
      <c r="A40" s="77" t="s">
        <v>37</v>
      </c>
      <c r="B40" s="77"/>
      <c r="C40" s="77"/>
      <c r="D40" s="3" t="s">
        <v>27</v>
      </c>
      <c r="E40" s="67">
        <f>Juli!C4</f>
        <v>0</v>
      </c>
      <c r="F40" s="9" t="s">
        <v>27</v>
      </c>
      <c r="G40" s="68">
        <f>Juli!F4</f>
        <v>0</v>
      </c>
      <c r="H40" s="4"/>
      <c r="I40" s="69">
        <f t="shared" ref="I40:I42" si="4">SUM(G40-E40)</f>
        <v>0</v>
      </c>
    </row>
    <row r="41" spans="1:9" x14ac:dyDescent="0.3">
      <c r="A41" s="77"/>
      <c r="B41" s="77"/>
      <c r="C41" s="77"/>
      <c r="D41" s="3" t="s">
        <v>28</v>
      </c>
      <c r="E41" s="67">
        <f>Juli!C5</f>
        <v>0</v>
      </c>
      <c r="F41" s="9" t="s">
        <v>28</v>
      </c>
      <c r="G41" s="68">
        <f>Juli!F5</f>
        <v>0</v>
      </c>
      <c r="H41" s="4"/>
      <c r="I41" s="69">
        <f t="shared" si="4"/>
        <v>0</v>
      </c>
    </row>
    <row r="42" spans="1:9" x14ac:dyDescent="0.3">
      <c r="A42" s="77"/>
      <c r="B42" s="77"/>
      <c r="C42" s="77"/>
      <c r="D42" s="3" t="s">
        <v>29</v>
      </c>
      <c r="E42" s="55">
        <f>Juli!C6</f>
        <v>0</v>
      </c>
      <c r="F42" s="9" t="s">
        <v>29</v>
      </c>
      <c r="G42" s="56">
        <f>Juli!F6</f>
        <v>0</v>
      </c>
      <c r="H42" s="4"/>
      <c r="I42" s="57">
        <f t="shared" si="4"/>
        <v>0</v>
      </c>
    </row>
    <row r="43" spans="1:9" x14ac:dyDescent="0.3">
      <c r="A43" s="78"/>
      <c r="B43" s="78"/>
      <c r="C43" s="78"/>
      <c r="D43" s="79" t="s">
        <v>24</v>
      </c>
      <c r="E43" s="79"/>
      <c r="F43" s="79" t="s">
        <v>25</v>
      </c>
      <c r="G43" s="79"/>
      <c r="H43" s="79"/>
      <c r="I43" s="6" t="s">
        <v>26</v>
      </c>
    </row>
    <row r="44" spans="1:9" x14ac:dyDescent="0.3">
      <c r="A44" s="77" t="s">
        <v>38</v>
      </c>
      <c r="B44" s="77"/>
      <c r="C44" s="77"/>
      <c r="D44" s="3" t="s">
        <v>27</v>
      </c>
      <c r="E44" s="67">
        <f>Aug!C4</f>
        <v>0</v>
      </c>
      <c r="F44" s="9" t="s">
        <v>27</v>
      </c>
      <c r="G44" s="68">
        <f>Aug!F4</f>
        <v>0</v>
      </c>
      <c r="H44" s="4"/>
      <c r="I44" s="69">
        <f t="shared" ref="I44:I46" si="5">SUM(G44-E44)</f>
        <v>0</v>
      </c>
    </row>
    <row r="45" spans="1:9" x14ac:dyDescent="0.3">
      <c r="A45" s="77"/>
      <c r="B45" s="77"/>
      <c r="C45" s="77"/>
      <c r="D45" s="3" t="s">
        <v>28</v>
      </c>
      <c r="E45" s="67">
        <f>Aug!C5</f>
        <v>0</v>
      </c>
      <c r="F45" s="9" t="s">
        <v>28</v>
      </c>
      <c r="G45" s="68">
        <f>Aug!F5</f>
        <v>0</v>
      </c>
      <c r="H45" s="4"/>
      <c r="I45" s="69">
        <f t="shared" si="5"/>
        <v>0</v>
      </c>
    </row>
    <row r="46" spans="1:9" x14ac:dyDescent="0.3">
      <c r="A46" s="77"/>
      <c r="B46" s="77"/>
      <c r="C46" s="77"/>
      <c r="D46" s="3" t="s">
        <v>29</v>
      </c>
      <c r="E46" s="55">
        <f>Aug!C6</f>
        <v>0</v>
      </c>
      <c r="F46" s="9" t="s">
        <v>29</v>
      </c>
      <c r="G46" s="56">
        <f>Aug!F6</f>
        <v>0</v>
      </c>
      <c r="H46" s="4"/>
      <c r="I46" s="57">
        <f t="shared" si="5"/>
        <v>0</v>
      </c>
    </row>
    <row r="47" spans="1:9" x14ac:dyDescent="0.3">
      <c r="A47" s="78"/>
      <c r="B47" s="78"/>
      <c r="C47" s="78"/>
      <c r="D47" s="79" t="s">
        <v>24</v>
      </c>
      <c r="E47" s="79"/>
      <c r="F47" s="79" t="s">
        <v>25</v>
      </c>
      <c r="G47" s="79"/>
      <c r="H47" s="79"/>
      <c r="I47" s="6" t="s">
        <v>26</v>
      </c>
    </row>
    <row r="48" spans="1:9" x14ac:dyDescent="0.3">
      <c r="A48" s="77" t="s">
        <v>39</v>
      </c>
      <c r="B48" s="77"/>
      <c r="C48" s="77"/>
      <c r="D48" s="3" t="s">
        <v>27</v>
      </c>
      <c r="E48" s="67">
        <f>Sept!C4</f>
        <v>0</v>
      </c>
      <c r="F48" s="9" t="s">
        <v>27</v>
      </c>
      <c r="G48" s="68">
        <f>Sept!F4</f>
        <v>0</v>
      </c>
      <c r="H48" s="4"/>
      <c r="I48" s="69">
        <f t="shared" ref="I48:I50" si="6">SUM(G48-E48)</f>
        <v>0</v>
      </c>
    </row>
    <row r="49" spans="1:9" x14ac:dyDescent="0.3">
      <c r="A49" s="77"/>
      <c r="B49" s="77"/>
      <c r="C49" s="77"/>
      <c r="D49" s="3" t="s">
        <v>28</v>
      </c>
      <c r="E49" s="67">
        <f>Sept!C5</f>
        <v>0</v>
      </c>
      <c r="F49" s="9" t="s">
        <v>28</v>
      </c>
      <c r="G49" s="68">
        <f>Sept!F5</f>
        <v>0</v>
      </c>
      <c r="H49" s="4"/>
      <c r="I49" s="69">
        <f t="shared" si="6"/>
        <v>0</v>
      </c>
    </row>
    <row r="50" spans="1:9" x14ac:dyDescent="0.3">
      <c r="A50" s="77"/>
      <c r="B50" s="77"/>
      <c r="C50" s="77"/>
      <c r="D50" s="3" t="s">
        <v>29</v>
      </c>
      <c r="E50" s="55">
        <f>Sept!C6</f>
        <v>0</v>
      </c>
      <c r="F50" s="9" t="s">
        <v>29</v>
      </c>
      <c r="G50" s="56">
        <f>Sept!F6</f>
        <v>0</v>
      </c>
      <c r="H50" s="4"/>
      <c r="I50" s="57">
        <f t="shared" si="6"/>
        <v>0</v>
      </c>
    </row>
    <row r="51" spans="1:9" x14ac:dyDescent="0.3">
      <c r="A51" s="78"/>
      <c r="B51" s="78"/>
      <c r="C51" s="78"/>
      <c r="D51" s="79" t="s">
        <v>24</v>
      </c>
      <c r="E51" s="79"/>
      <c r="F51" s="79" t="s">
        <v>25</v>
      </c>
      <c r="G51" s="79"/>
      <c r="H51" s="79"/>
      <c r="I51" s="6" t="s">
        <v>26</v>
      </c>
    </row>
    <row r="52" spans="1:9" x14ac:dyDescent="0.3">
      <c r="A52" s="77" t="s">
        <v>40</v>
      </c>
      <c r="B52" s="77"/>
      <c r="C52" s="77"/>
      <c r="D52" s="3" t="s">
        <v>27</v>
      </c>
      <c r="E52" s="67">
        <f>Okt!C4</f>
        <v>0</v>
      </c>
      <c r="F52" s="9" t="s">
        <v>27</v>
      </c>
      <c r="G52" s="68">
        <f>Okt!F4</f>
        <v>0</v>
      </c>
      <c r="H52" s="4"/>
      <c r="I52" s="69">
        <f t="shared" ref="I52:I54" si="7">SUM(G52-E52)</f>
        <v>0</v>
      </c>
    </row>
    <row r="53" spans="1:9" x14ac:dyDescent="0.3">
      <c r="A53" s="77"/>
      <c r="B53" s="77"/>
      <c r="C53" s="77"/>
      <c r="D53" s="3" t="s">
        <v>28</v>
      </c>
      <c r="E53" s="67">
        <f>Okt!C5</f>
        <v>0</v>
      </c>
      <c r="F53" s="9" t="s">
        <v>28</v>
      </c>
      <c r="G53" s="68">
        <f>Okt!F5</f>
        <v>0</v>
      </c>
      <c r="H53" s="4"/>
      <c r="I53" s="69">
        <f t="shared" si="7"/>
        <v>0</v>
      </c>
    </row>
    <row r="54" spans="1:9" x14ac:dyDescent="0.3">
      <c r="A54" s="77"/>
      <c r="B54" s="77"/>
      <c r="C54" s="77"/>
      <c r="D54" s="3" t="s">
        <v>29</v>
      </c>
      <c r="E54" s="55">
        <f>Okt!C6</f>
        <v>0</v>
      </c>
      <c r="F54" s="9" t="s">
        <v>29</v>
      </c>
      <c r="G54" s="56">
        <f>Okt!F6</f>
        <v>0</v>
      </c>
      <c r="H54" s="4"/>
      <c r="I54" s="57">
        <f t="shared" si="7"/>
        <v>0</v>
      </c>
    </row>
    <row r="55" spans="1:9" x14ac:dyDescent="0.3">
      <c r="A55" s="78"/>
      <c r="B55" s="78"/>
      <c r="C55" s="78"/>
      <c r="D55" s="79" t="s">
        <v>24</v>
      </c>
      <c r="E55" s="79"/>
      <c r="F55" s="79" t="s">
        <v>25</v>
      </c>
      <c r="G55" s="79"/>
      <c r="H55" s="79"/>
      <c r="I55" s="6" t="s">
        <v>26</v>
      </c>
    </row>
    <row r="56" spans="1:9" x14ac:dyDescent="0.3">
      <c r="A56" s="77" t="s">
        <v>41</v>
      </c>
      <c r="B56" s="77"/>
      <c r="C56" s="77"/>
      <c r="D56" s="3" t="s">
        <v>27</v>
      </c>
      <c r="E56" s="67">
        <f>Nov!C4</f>
        <v>0</v>
      </c>
      <c r="F56" s="9" t="s">
        <v>27</v>
      </c>
      <c r="G56" s="68">
        <f>Nov!F4</f>
        <v>0</v>
      </c>
      <c r="H56" s="4"/>
      <c r="I56" s="69">
        <f t="shared" ref="I56:I58" si="8">SUM(G56-E56)</f>
        <v>0</v>
      </c>
    </row>
    <row r="57" spans="1:9" x14ac:dyDescent="0.3">
      <c r="A57" s="77"/>
      <c r="B57" s="77"/>
      <c r="C57" s="77"/>
      <c r="D57" s="3" t="s">
        <v>28</v>
      </c>
      <c r="E57" s="67">
        <f>Nov!C5</f>
        <v>0</v>
      </c>
      <c r="F57" s="9" t="s">
        <v>28</v>
      </c>
      <c r="G57" s="68">
        <f>Nov!F5</f>
        <v>0</v>
      </c>
      <c r="H57" s="4"/>
      <c r="I57" s="69">
        <f t="shared" si="8"/>
        <v>0</v>
      </c>
    </row>
    <row r="58" spans="1:9" x14ac:dyDescent="0.3">
      <c r="A58" s="77"/>
      <c r="B58" s="77"/>
      <c r="C58" s="77"/>
      <c r="D58" s="3" t="s">
        <v>29</v>
      </c>
      <c r="E58" s="55">
        <f>Nov!C6</f>
        <v>0</v>
      </c>
      <c r="F58" s="9" t="s">
        <v>29</v>
      </c>
      <c r="G58" s="56">
        <f>Nov!F6</f>
        <v>0</v>
      </c>
      <c r="H58" s="4"/>
      <c r="I58" s="57">
        <f t="shared" si="8"/>
        <v>0</v>
      </c>
    </row>
    <row r="59" spans="1:9" x14ac:dyDescent="0.3">
      <c r="A59" s="78"/>
      <c r="B59" s="78"/>
      <c r="C59" s="78"/>
      <c r="D59" s="79" t="s">
        <v>24</v>
      </c>
      <c r="E59" s="79"/>
      <c r="F59" s="79" t="s">
        <v>25</v>
      </c>
      <c r="G59" s="79"/>
      <c r="H59" s="79"/>
      <c r="I59" s="6" t="s">
        <v>26</v>
      </c>
    </row>
    <row r="60" spans="1:9" x14ac:dyDescent="0.3">
      <c r="A60" s="77" t="s">
        <v>42</v>
      </c>
      <c r="B60" s="77"/>
      <c r="C60" s="77"/>
      <c r="D60" s="3" t="s">
        <v>27</v>
      </c>
      <c r="E60" s="67">
        <f>Dec!C4</f>
        <v>0</v>
      </c>
      <c r="F60" s="9" t="s">
        <v>27</v>
      </c>
      <c r="G60" s="68">
        <f>Dec!F4</f>
        <v>0</v>
      </c>
      <c r="H60" s="4"/>
      <c r="I60" s="69">
        <f t="shared" ref="I60:I62" si="9">SUM(G60-E60)</f>
        <v>0</v>
      </c>
    </row>
    <row r="61" spans="1:9" x14ac:dyDescent="0.3">
      <c r="A61" s="77"/>
      <c r="B61" s="77"/>
      <c r="C61" s="77"/>
      <c r="D61" s="3" t="s">
        <v>28</v>
      </c>
      <c r="E61" s="67">
        <f>Dec!C5</f>
        <v>0</v>
      </c>
      <c r="F61" s="9" t="s">
        <v>28</v>
      </c>
      <c r="G61" s="68">
        <f>Dec!F5</f>
        <v>0</v>
      </c>
      <c r="H61" s="4"/>
      <c r="I61" s="69">
        <f t="shared" si="9"/>
        <v>0</v>
      </c>
    </row>
    <row r="62" spans="1:9" x14ac:dyDescent="0.3">
      <c r="A62" s="77"/>
      <c r="B62" s="77"/>
      <c r="C62" s="77"/>
      <c r="D62" s="3" t="s">
        <v>29</v>
      </c>
      <c r="E62" s="55">
        <f>Dec!C6</f>
        <v>0</v>
      </c>
      <c r="F62" s="9" t="s">
        <v>29</v>
      </c>
      <c r="G62" s="56">
        <f>Dec!F6</f>
        <v>0</v>
      </c>
      <c r="H62" s="4"/>
      <c r="I62" s="57">
        <f t="shared" si="9"/>
        <v>0</v>
      </c>
    </row>
  </sheetData>
  <sheetProtection algorithmName="SHA-512" hashValue="6zjiKu/Lb7KI7x7FJuFMbfJ68ukRUER81rzVUmgACIXy0TLCkURbz+eoc2Dzq+lBtja0jC4xiOJ8h/vX7o+9uA==" saltValue="7ytpkZ2ZR50OFwetqufcOg==" spinCount="100000" sheet="1"/>
  <mergeCells count="53">
    <mergeCell ref="A23:C23"/>
    <mergeCell ref="D23:E23"/>
    <mergeCell ref="F23:H23"/>
    <mergeCell ref="A1:I6"/>
    <mergeCell ref="A7:I7"/>
    <mergeCell ref="A8:C11"/>
    <mergeCell ref="A12:I13"/>
    <mergeCell ref="A14:C15"/>
    <mergeCell ref="D14:E15"/>
    <mergeCell ref="F14:H15"/>
    <mergeCell ref="I14:I15"/>
    <mergeCell ref="A16:C18"/>
    <mergeCell ref="A19:C19"/>
    <mergeCell ref="D19:E19"/>
    <mergeCell ref="F19:H19"/>
    <mergeCell ref="A20:C22"/>
    <mergeCell ref="A39:C39"/>
    <mergeCell ref="D39:E39"/>
    <mergeCell ref="F39:H39"/>
    <mergeCell ref="A24:C26"/>
    <mergeCell ref="A27:C27"/>
    <mergeCell ref="D27:E27"/>
    <mergeCell ref="F27:H27"/>
    <mergeCell ref="A28:C30"/>
    <mergeCell ref="A31:C31"/>
    <mergeCell ref="D31:E31"/>
    <mergeCell ref="F31:H31"/>
    <mergeCell ref="A32:C34"/>
    <mergeCell ref="A35:C35"/>
    <mergeCell ref="D35:E35"/>
    <mergeCell ref="F35:H35"/>
    <mergeCell ref="A36:C38"/>
    <mergeCell ref="A55:C55"/>
    <mergeCell ref="D55:E55"/>
    <mergeCell ref="F55:H55"/>
    <mergeCell ref="A40:C42"/>
    <mergeCell ref="A43:C43"/>
    <mergeCell ref="D43:E43"/>
    <mergeCell ref="F43:H43"/>
    <mergeCell ref="A44:C46"/>
    <mergeCell ref="A47:C47"/>
    <mergeCell ref="D47:E47"/>
    <mergeCell ref="F47:H47"/>
    <mergeCell ref="A48:C50"/>
    <mergeCell ref="A51:C51"/>
    <mergeCell ref="D51:E51"/>
    <mergeCell ref="F51:H51"/>
    <mergeCell ref="A52:C54"/>
    <mergeCell ref="A56:C58"/>
    <mergeCell ref="A59:C59"/>
    <mergeCell ref="D59:E59"/>
    <mergeCell ref="F59:H59"/>
    <mergeCell ref="A60:C6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pageSetUpPr fitToPage="1"/>
  </sheetPr>
  <dimension ref="A1:AQ607"/>
  <sheetViews>
    <sheetView workbookViewId="0">
      <pane ySplit="10" topLeftCell="A11" activePane="bottomLeft" state="frozen"/>
      <selection activeCell="I48" sqref="I48"/>
      <selection pane="bottomLeft" activeCell="A11" sqref="A11"/>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31</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GKix1PiYYXzDcHA/JhYf5PYPP+nDrStpV+j9zzgimQ1rdMSktwnUnVD6GZiJaQM9odRDpEM5C+fxhFq4/y8f2w==" saltValue="HfbmJd80GbRMi77lSIlfdw==" spinCount="100000" sheet="1"/>
  <mergeCells count="23">
    <mergeCell ref="J1:P10"/>
    <mergeCell ref="A1:I2"/>
    <mergeCell ref="A7:B7"/>
    <mergeCell ref="A10:B10"/>
    <mergeCell ref="D10:E10"/>
    <mergeCell ref="G10:H10"/>
    <mergeCell ref="A8:B8"/>
    <mergeCell ref="D8:E8"/>
    <mergeCell ref="G8:H8"/>
    <mergeCell ref="A9:B9"/>
    <mergeCell ref="D9:E9"/>
    <mergeCell ref="G9:H9"/>
    <mergeCell ref="A3:C3"/>
    <mergeCell ref="D3:F3"/>
    <mergeCell ref="G3:I3"/>
    <mergeCell ref="A4:B4"/>
    <mergeCell ref="D4:E4"/>
    <mergeCell ref="G4:H4"/>
    <mergeCell ref="A5:B5"/>
    <mergeCell ref="D5:E5"/>
    <mergeCell ref="D7:E7"/>
    <mergeCell ref="G5:H5"/>
    <mergeCell ref="G7:H7"/>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0866141732283472" right="0.70866141732283472" top="0.74803149606299213" bottom="0.74803149606299213" header="0.31496062992125984" footer="0.31496062992125984"/>
  <pageSetup paperSize="8" scale="95" fitToHeight="68"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32</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uioMeTE5m0ddHymMHjK2yEx5m5m2f/4e6oyKYEEv4opVP+Sk0n6CnoNNnd4aLxR9jiZxvh9gNO2QdCH7bcJ/g==" saltValue="XIfBKLDj+/AdhiWWF+dwkg=="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33</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MNttQhThfItXdTQfaike5RGI3S1IpbOropQof0YxQy9N8QdhKPdSAlNh5Zsgiq2F3h4iPVOG7KP5TWjv/CvjKw==" saltValue="V1AY/JY0+ocKYyPgHXc4/w=="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34</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a5bgAJBmlQ3UqlBVS6lmnsIOOc/POV8ExOhM4KFMpCK1N4C69YjZzkjLAcyXOrh6TwHvnASz4eVP7ab/8OMEig==" saltValue="iDgHnc3e1IsAtp1HX67m1Q=="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H12" sqref="H12"/>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35</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iCjypCaCSmFdATniwuoMEz6u9qv8tixohh3zgRr4lFq3aMzxRpng0GfBzGt1ZvEsz4oI7hLxbPMcK5vmRI7Fhw==" saltValue="seUW228fBF7OGRs79joqhw=="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36</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a9ijjlZ+Q6SQ5h/iMnvLM7TscGbZyPeL0imn6oGV9y8KGnGHG9LmSo+GhIn89aeyBevtWs87CZa+rCEB/rybbQ==" saltValue="B98J3SozTCfmLE4NCO3txA=="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7"/>
  <sheetViews>
    <sheetView workbookViewId="0">
      <pane ySplit="10" topLeftCell="A11" activePane="bottomLeft" state="frozen"/>
      <selection activeCell="I48" sqref="I48"/>
      <selection pane="bottomLeft" activeCell="J1" sqref="J1:P10"/>
    </sheetView>
  </sheetViews>
  <sheetFormatPr defaultColWidth="0" defaultRowHeight="14.4" customHeight="1" zeroHeight="1" x14ac:dyDescent="0.3"/>
  <cols>
    <col min="1" max="1" width="11.44140625" style="14" customWidth="1"/>
    <col min="2" max="2" width="11.88671875" style="14" customWidth="1"/>
    <col min="3" max="3" width="14.5546875" style="10" customWidth="1"/>
    <col min="4" max="4" width="8.88671875" style="10" customWidth="1"/>
    <col min="5" max="5" width="14.77734375" style="10" customWidth="1"/>
    <col min="6" max="6" width="15.109375" style="14" customWidth="1"/>
    <col min="7" max="7" width="10.6640625" style="14" bestFit="1" customWidth="1"/>
    <col min="8" max="8" width="12" style="14" customWidth="1"/>
    <col min="9" max="9" width="13.21875" style="10" customWidth="1"/>
    <col min="10" max="11" width="9.109375" style="10" customWidth="1"/>
    <col min="12" max="12" width="9.109375" style="14" customWidth="1"/>
    <col min="13" max="13" width="18.6640625" style="14" bestFit="1" customWidth="1"/>
    <col min="14" max="14" width="11.6640625" style="14" customWidth="1"/>
    <col min="15" max="15" width="19.44140625" style="14" customWidth="1"/>
    <col min="16" max="16" width="12.33203125" style="14" customWidth="1"/>
    <col min="17" max="17" width="9.109375" style="14" hidden="1" customWidth="1"/>
    <col min="18" max="18" width="35.5546875" style="14" hidden="1" customWidth="1"/>
    <col min="19" max="19" width="10" style="14" hidden="1" customWidth="1"/>
    <col min="20" max="20" width="35.5546875" style="14" hidden="1" customWidth="1"/>
    <col min="21" max="21" width="10" style="14" hidden="1" customWidth="1"/>
    <col min="22" max="22" width="35.5546875" style="14" hidden="1" customWidth="1"/>
    <col min="23" max="23" width="10" style="14" hidden="1" customWidth="1"/>
    <col min="24" max="24" width="35.5546875" style="14" hidden="1" customWidth="1"/>
    <col min="25" max="25" width="10" style="14" hidden="1" customWidth="1"/>
    <col min="26" max="26" width="16.44140625" style="14" hidden="1" customWidth="1"/>
    <col min="27" max="27" width="10" style="14" hidden="1" customWidth="1"/>
    <col min="28" max="28" width="8.88671875" style="14" hidden="1" customWidth="1"/>
    <col min="29" max="29" width="35.5546875" style="14" hidden="1" customWidth="1"/>
    <col min="30" max="30" width="9.33203125" style="14" hidden="1" customWidth="1"/>
    <col min="31" max="31" width="35.5546875" style="14" hidden="1" customWidth="1"/>
    <col min="32" max="32" width="8.88671875" style="14" hidden="1" customWidth="1"/>
    <col min="33" max="33" width="35.5546875" style="14" hidden="1" customWidth="1"/>
    <col min="34" max="34" width="10" style="14" hidden="1" customWidth="1"/>
    <col min="35" max="35" width="35.5546875" style="14" hidden="1" customWidth="1"/>
    <col min="36" max="36" width="10" style="14" hidden="1" customWidth="1"/>
    <col min="37" max="37" width="16.44140625" style="14" hidden="1" customWidth="1"/>
    <col min="38" max="38" width="10" style="14" hidden="1" customWidth="1"/>
    <col min="39" max="39" width="8.88671875" style="14" hidden="1" customWidth="1"/>
    <col min="40" max="40" width="10" style="14" hidden="1" customWidth="1"/>
    <col min="41" max="41" width="16.44140625" style="14" hidden="1" customWidth="1"/>
    <col min="42" max="42" width="10" style="14" hidden="1" customWidth="1"/>
    <col min="43" max="16384" width="8.88671875" style="14" hidden="1"/>
  </cols>
  <sheetData>
    <row r="1" spans="1:39" ht="14.4" customHeight="1" x14ac:dyDescent="0.3">
      <c r="A1" s="87" t="s">
        <v>37</v>
      </c>
      <c r="B1" s="87"/>
      <c r="C1" s="87"/>
      <c r="D1" s="87"/>
      <c r="E1" s="87"/>
      <c r="F1" s="87"/>
      <c r="G1" s="87"/>
      <c r="H1" s="87"/>
      <c r="I1" s="87"/>
      <c r="J1" s="86"/>
      <c r="K1" s="86"/>
      <c r="L1" s="86"/>
      <c r="M1" s="86"/>
      <c r="N1" s="86"/>
      <c r="O1" s="86"/>
      <c r="P1" s="86"/>
    </row>
    <row r="2" spans="1:39" ht="14.4" customHeight="1" x14ac:dyDescent="0.3">
      <c r="A2" s="87"/>
      <c r="B2" s="87"/>
      <c r="C2" s="87"/>
      <c r="D2" s="87"/>
      <c r="E2" s="87"/>
      <c r="F2" s="87"/>
      <c r="G2" s="87"/>
      <c r="H2" s="87"/>
      <c r="I2" s="87"/>
      <c r="J2" s="86"/>
      <c r="K2" s="86"/>
      <c r="L2" s="86"/>
      <c r="M2" s="86"/>
      <c r="N2" s="86"/>
      <c r="O2" s="86"/>
      <c r="P2" s="86"/>
    </row>
    <row r="3" spans="1:39" ht="14.4" customHeight="1" x14ac:dyDescent="0.35">
      <c r="A3" s="88" t="s">
        <v>57</v>
      </c>
      <c r="B3" s="88"/>
      <c r="C3" s="88"/>
      <c r="D3" s="89" t="s">
        <v>58</v>
      </c>
      <c r="E3" s="89"/>
      <c r="F3" s="89"/>
      <c r="G3" s="90" t="s">
        <v>69</v>
      </c>
      <c r="H3" s="90"/>
      <c r="I3" s="90"/>
      <c r="J3" s="86"/>
      <c r="K3" s="86"/>
      <c r="L3" s="86"/>
      <c r="M3" s="86"/>
      <c r="N3" s="86"/>
      <c r="O3" s="86"/>
      <c r="P3" s="86"/>
    </row>
    <row r="4" spans="1:39" ht="14.4" customHeight="1" x14ac:dyDescent="0.35">
      <c r="A4" s="85" t="s">
        <v>67</v>
      </c>
      <c r="B4" s="85"/>
      <c r="C4" s="62">
        <f>SUM(N14+N30+N46+N62+N78+N94+N110+N126+N142+N158+N174+N190+N206+N222+N238+N254+N270+N286+N302+N318+N334+N350+N366+N382+N398+N414+N430+N446+N462+N478+N494)</f>
        <v>0</v>
      </c>
      <c r="D4" s="83" t="s">
        <v>67</v>
      </c>
      <c r="E4" s="83"/>
      <c r="F4" s="62">
        <f>SUM(P14+P30+P46+P62+P78+P94+P110+P126+P142+P158+P174+P190+P206+P222+P238+P254+P270+P286+P302+P318+P334+P350+P366+P382+P398+P414+P430+P446+P462+P478+P494)</f>
        <v>0</v>
      </c>
      <c r="G4" s="84" t="s">
        <v>67</v>
      </c>
      <c r="H4" s="84"/>
      <c r="I4" s="62">
        <f t="shared" ref="I4:I10" si="0">SUM(F4-C4)</f>
        <v>0</v>
      </c>
      <c r="J4" s="86"/>
      <c r="K4" s="86"/>
      <c r="L4" s="86"/>
      <c r="M4" s="86"/>
      <c r="N4" s="86"/>
      <c r="O4" s="86"/>
      <c r="P4" s="86"/>
    </row>
    <row r="5" spans="1:39" ht="14.4" customHeight="1" x14ac:dyDescent="0.35">
      <c r="A5" s="85" t="s">
        <v>28</v>
      </c>
      <c r="B5" s="85"/>
      <c r="C5" s="62">
        <f>SUM(N15+N31+N47+N63+N79+N95+N111+N127+N143+N159+N175+N191+N207+N223+N239+N255+N271+N287+N303+N319+N335+N351+N367+N383+N399+N415+N431+N447+N463+N479+N495)</f>
        <v>0</v>
      </c>
      <c r="D5" s="83" t="s">
        <v>28</v>
      </c>
      <c r="E5" s="83"/>
      <c r="F5" s="62">
        <f>SUM(P15+P31+P47+P63+P79+P95+P111+P127+P143+P159+P175+P191+P207+P223+P239+P255+P271+P287+P303+P319+P335+P351+P367+P383+P399+P415+P431+P447+P463+P479+P495)</f>
        <v>0</v>
      </c>
      <c r="G5" s="84" t="s">
        <v>28</v>
      </c>
      <c r="H5" s="84"/>
      <c r="I5" s="62">
        <f t="shared" si="0"/>
        <v>0</v>
      </c>
      <c r="J5" s="86"/>
      <c r="K5" s="86"/>
      <c r="L5" s="86"/>
      <c r="M5" s="86"/>
      <c r="N5" s="86"/>
      <c r="O5" s="86"/>
      <c r="P5" s="86"/>
    </row>
    <row r="6" spans="1:39" ht="14.4" customHeight="1" x14ac:dyDescent="0.35">
      <c r="A6" s="59" t="s">
        <v>53</v>
      </c>
      <c r="B6" s="59"/>
      <c r="C6" s="17">
        <f>SUM(N16+N32+N48+N64+N80+N96+N112+N128+N144+N160+N176+N192+N208+N224+N240+N256+N272+N288+N304+N320+N336+N352+N368+N384+N400+N416+N432+N448+N464+N480+N496)</f>
        <v>0</v>
      </c>
      <c r="D6" s="60" t="s">
        <v>53</v>
      </c>
      <c r="E6" s="60"/>
      <c r="F6" s="17">
        <f>SUM(P16+P32+P48+P64+P80+P96+P112+P128+P144+P160+P176+P192+P208+P224+P240+P256+P272+P288+P304+P320+P336+P352+P368+P384+P400+P416+P432+P448+P464+P480+P496)</f>
        <v>0</v>
      </c>
      <c r="G6" s="61" t="s">
        <v>53</v>
      </c>
      <c r="H6" s="61"/>
      <c r="I6" s="17">
        <f t="shared" si="0"/>
        <v>0</v>
      </c>
      <c r="J6" s="86"/>
      <c r="K6" s="86"/>
      <c r="L6" s="86"/>
      <c r="M6" s="86"/>
      <c r="N6" s="86"/>
      <c r="O6" s="86"/>
      <c r="P6" s="86"/>
    </row>
    <row r="7" spans="1:39" ht="14.4" customHeight="1" x14ac:dyDescent="0.35">
      <c r="A7" s="85" t="s">
        <v>66</v>
      </c>
      <c r="B7" s="85"/>
      <c r="C7" s="17">
        <f>SUM(N17+N33+N49+N65+N81+N97+N113+N129+N145+N161+N177+N193+N209+N225+N241+N257+N273+N289+N305+N321+N337+N353+N369+N385+N401+N417+N433+N449+N465+N481+N497)</f>
        <v>0</v>
      </c>
      <c r="D7" s="83" t="s">
        <v>66</v>
      </c>
      <c r="E7" s="83"/>
      <c r="F7" s="17">
        <f>SUM(P17+P33+P49+P65+P81+P97+P113+P129+P145+P161+P177+P193+P209+P225+P241+P257+P273+P289+P305+P321+P337+P353+P369+P385+P401+P417+P433+P449+P465+P481+P497)</f>
        <v>0</v>
      </c>
      <c r="G7" s="84" t="s">
        <v>66</v>
      </c>
      <c r="H7" s="84"/>
      <c r="I7" s="17">
        <f t="shared" si="0"/>
        <v>0</v>
      </c>
      <c r="J7" s="86"/>
      <c r="K7" s="86"/>
      <c r="L7" s="86"/>
      <c r="M7" s="86"/>
      <c r="N7" s="86"/>
      <c r="O7" s="86"/>
      <c r="P7" s="86"/>
    </row>
    <row r="8" spans="1:39" ht="14.4" customHeight="1" x14ac:dyDescent="0.35">
      <c r="A8" s="85" t="s">
        <v>50</v>
      </c>
      <c r="B8" s="85"/>
      <c r="C8" s="65">
        <f>SUM(AA21+AA37+AA53+AA69+AA85+AA101+AA117+AA133+AA149+AA165+AA181+AA197+AA213+AA229+AA245+AA261+AA277+AA293+AA309+AA325+AA341+AA357+AA373+AA389+AA405+AA421+AA437+AA453+AA469+AA485+AA501)</f>
        <v>0</v>
      </c>
      <c r="D8" s="83" t="s">
        <v>50</v>
      </c>
      <c r="E8" s="83"/>
      <c r="F8" s="66">
        <f>SUM(AL21+AL37+AL53+AL69+AL85+AL101+AL117+AL133+AL149+AL165+AL181+AL197+AL213+AL229+AL245+AL261+AL277+AL293+AL309+AL325+AL341+AL357+AL373+AL389+AL405+AL421+AL437+AL453+AL469+AL485+AL501)</f>
        <v>0</v>
      </c>
      <c r="G8" s="84" t="s">
        <v>50</v>
      </c>
      <c r="H8" s="84"/>
      <c r="I8" s="15">
        <f t="shared" si="0"/>
        <v>0</v>
      </c>
      <c r="J8" s="86"/>
      <c r="K8" s="86"/>
      <c r="L8" s="86"/>
      <c r="M8" s="86"/>
      <c r="N8" s="86"/>
      <c r="O8" s="86"/>
      <c r="P8" s="86"/>
    </row>
    <row r="9" spans="1:39" ht="14.4" customHeight="1" x14ac:dyDescent="0.35">
      <c r="A9" s="85" t="s">
        <v>51</v>
      </c>
      <c r="B9" s="85"/>
      <c r="C9" s="65">
        <f t="shared" ref="C9:C10" si="1">SUM(AA22+AA38+AA54+AA70+AA86+AA102+AA118+AA134+AA150+AA166+AA182+AA198+AA214+AA230+AA246+AA262+AA278+AA294+AA310+AA326+AA342+AA358+AA374+AA390+AA406+AA422+AA438+AA454+AA470+AA486+AA502)</f>
        <v>0</v>
      </c>
      <c r="D9" s="83" t="s">
        <v>51</v>
      </c>
      <c r="E9" s="83"/>
      <c r="F9" s="66">
        <f>SUM(AL22+AL38+AL54+AL70+AL86+AL102+AL118+AL134+AL150+AL166+AL182+AL198+AL214+AL230+AL246+AL262+AL278+AL294+AL310+AL326+AL342+AL358+AL374+AL390+AL406+AL422+AL438+AL454+AL470+AL486+AL502)</f>
        <v>0</v>
      </c>
      <c r="G9" s="84" t="s">
        <v>51</v>
      </c>
      <c r="H9" s="84"/>
      <c r="I9" s="15">
        <f t="shared" si="0"/>
        <v>0</v>
      </c>
      <c r="J9" s="86"/>
      <c r="K9" s="86"/>
      <c r="L9" s="86"/>
      <c r="M9" s="86"/>
      <c r="N9" s="86"/>
      <c r="O9" s="86"/>
      <c r="P9" s="86"/>
    </row>
    <row r="10" spans="1:39" ht="14.4" customHeight="1" x14ac:dyDescent="0.35">
      <c r="A10" s="85" t="s">
        <v>52</v>
      </c>
      <c r="B10" s="85"/>
      <c r="C10" s="65">
        <f t="shared" si="1"/>
        <v>0</v>
      </c>
      <c r="D10" s="83" t="s">
        <v>52</v>
      </c>
      <c r="E10" s="83"/>
      <c r="F10" s="66">
        <f>SUM(AL23+AL39+AL55+AL71+AL87+AL103+AL119+AL135+AL151+AL167+AL183+AL199+AL215+AL231+AL247+AL263+AL279+AL295+AL311+AL327+AL343+AL359+AL375+AL391+AL407+AL423+AL439+AL455+AL471+AL487+AL503)</f>
        <v>0</v>
      </c>
      <c r="G10" s="84" t="s">
        <v>52</v>
      </c>
      <c r="H10" s="84"/>
      <c r="I10" s="15">
        <f t="shared" si="0"/>
        <v>0</v>
      </c>
      <c r="J10" s="86"/>
      <c r="K10" s="86"/>
      <c r="L10" s="86"/>
      <c r="M10" s="86"/>
      <c r="N10" s="86"/>
      <c r="O10" s="86"/>
      <c r="P10" s="86"/>
    </row>
    <row r="11" spans="1:39" s="20" customFormat="1" x14ac:dyDescent="0.3"/>
    <row r="12" spans="1:39" s="20" customFormat="1" x14ac:dyDescent="0.3"/>
    <row r="13" spans="1:39" s="20" customFormat="1" x14ac:dyDescent="0.3"/>
    <row r="14" spans="1:39" ht="18" customHeight="1" x14ac:dyDescent="0.4">
      <c r="A14" s="21" t="s">
        <v>24</v>
      </c>
      <c r="B14" s="22" t="str">
        <f>TEXT(C14,"DDDD")</f>
        <v>woensdag</v>
      </c>
      <c r="C14" s="63">
        <v>42369</v>
      </c>
      <c r="D14" s="11">
        <v>0</v>
      </c>
      <c r="E14" s="11">
        <v>0</v>
      </c>
      <c r="F14" s="20"/>
      <c r="G14" s="23" t="s">
        <v>25</v>
      </c>
      <c r="H14" s="24" t="str">
        <f>TEXT(I14,"DDDD")</f>
        <v>woensdag</v>
      </c>
      <c r="I14" s="63">
        <f>C14</f>
        <v>42369</v>
      </c>
      <c r="J14" s="11">
        <v>0</v>
      </c>
      <c r="K14" s="11">
        <v>0</v>
      </c>
      <c r="L14" s="25"/>
      <c r="M14" s="26" t="s">
        <v>62</v>
      </c>
      <c r="N14" s="27">
        <f>AA17</f>
        <v>0</v>
      </c>
      <c r="O14" s="28" t="s">
        <v>62</v>
      </c>
      <c r="P14" s="29">
        <f>AL17</f>
        <v>0</v>
      </c>
      <c r="Q14" s="25"/>
      <c r="R14" s="26" t="s">
        <v>15</v>
      </c>
      <c r="S14" s="30" t="s">
        <v>3</v>
      </c>
      <c r="T14" s="26" t="s">
        <v>13</v>
      </c>
      <c r="U14" s="30" t="s">
        <v>3</v>
      </c>
      <c r="V14" s="26" t="s">
        <v>14</v>
      </c>
      <c r="W14" s="30" t="s">
        <v>3</v>
      </c>
      <c r="X14" s="26" t="s">
        <v>16</v>
      </c>
      <c r="Y14" s="30" t="s">
        <v>3</v>
      </c>
      <c r="Z14" s="26" t="s">
        <v>18</v>
      </c>
      <c r="AA14" s="30"/>
      <c r="AC14" s="28" t="s">
        <v>15</v>
      </c>
      <c r="AD14" s="31" t="s">
        <v>3</v>
      </c>
      <c r="AE14" s="28" t="s">
        <v>13</v>
      </c>
      <c r="AF14" s="31" t="s">
        <v>3</v>
      </c>
      <c r="AG14" s="28" t="s">
        <v>14</v>
      </c>
      <c r="AH14" s="31" t="s">
        <v>3</v>
      </c>
      <c r="AI14" s="28" t="s">
        <v>16</v>
      </c>
      <c r="AJ14" s="31" t="s">
        <v>3</v>
      </c>
      <c r="AK14" s="28" t="s">
        <v>18</v>
      </c>
      <c r="AL14" s="31"/>
    </row>
    <row r="15" spans="1:39" x14ac:dyDescent="0.3">
      <c r="A15" s="32" t="s">
        <v>13</v>
      </c>
      <c r="B15" s="33"/>
      <c r="C15" s="12"/>
      <c r="D15" s="11" t="s">
        <v>22</v>
      </c>
      <c r="E15" s="11" t="s">
        <v>22</v>
      </c>
      <c r="F15" s="20"/>
      <c r="G15" s="34" t="s">
        <v>13</v>
      </c>
      <c r="H15" s="33"/>
      <c r="I15" s="12"/>
      <c r="J15" s="11" t="s">
        <v>22</v>
      </c>
      <c r="K15" s="11" t="s">
        <v>22</v>
      </c>
      <c r="L15" s="25"/>
      <c r="M15" s="26" t="s">
        <v>63</v>
      </c>
      <c r="N15" s="27">
        <f>SUM(S25-U25-W25-Y25)</f>
        <v>0</v>
      </c>
      <c r="O15" s="28" t="s">
        <v>63</v>
      </c>
      <c r="P15" s="27">
        <f>SUM(AD25-AF25-AH25-AJ25)</f>
        <v>0</v>
      </c>
      <c r="Q15" s="33"/>
      <c r="R15" s="14" t="s">
        <v>4</v>
      </c>
      <c r="S15" s="14">
        <f>WEEKDAY($C14)</f>
        <v>4</v>
      </c>
      <c r="T15" s="14" t="s">
        <v>4</v>
      </c>
      <c r="U15" s="14">
        <f>WEEKDAY($C14)</f>
        <v>4</v>
      </c>
      <c r="V15" s="14" t="s">
        <v>4</v>
      </c>
      <c r="W15" s="14">
        <f>WEEKDAY($C14)</f>
        <v>4</v>
      </c>
      <c r="X15" s="14" t="s">
        <v>4</v>
      </c>
      <c r="Y15" s="14">
        <f>WEEKDAY($C14)</f>
        <v>4</v>
      </c>
      <c r="Z15" s="14" t="s">
        <v>19</v>
      </c>
      <c r="AA15" s="35">
        <f>S24</f>
        <v>0</v>
      </c>
      <c r="AC15" s="14" t="s">
        <v>4</v>
      </c>
      <c r="AD15" s="14">
        <f>WEEKDAY($I14)</f>
        <v>4</v>
      </c>
      <c r="AE15" s="14" t="s">
        <v>4</v>
      </c>
      <c r="AF15" s="14">
        <f>WEEKDAY($I14)</f>
        <v>4</v>
      </c>
      <c r="AG15" s="14" t="s">
        <v>4</v>
      </c>
      <c r="AH15" s="14">
        <f>WEEKDAY($I14)</f>
        <v>4</v>
      </c>
      <c r="AI15" s="14" t="s">
        <v>4</v>
      </c>
      <c r="AJ15" s="14">
        <f>WEEKDAY($I14)</f>
        <v>4</v>
      </c>
      <c r="AK15" s="14" t="s">
        <v>19</v>
      </c>
      <c r="AL15" s="35">
        <f>AD24</f>
        <v>0</v>
      </c>
    </row>
    <row r="16" spans="1:39" x14ac:dyDescent="0.3">
      <c r="A16" s="32" t="s">
        <v>14</v>
      </c>
      <c r="C16" s="13"/>
      <c r="D16" s="11" t="s">
        <v>22</v>
      </c>
      <c r="E16" s="11" t="s">
        <v>22</v>
      </c>
      <c r="F16" s="20"/>
      <c r="G16" s="34" t="s">
        <v>14</v>
      </c>
      <c r="I16" s="13"/>
      <c r="J16" s="11" t="s">
        <v>22</v>
      </c>
      <c r="K16" s="11" t="s">
        <v>22</v>
      </c>
      <c r="L16" s="25"/>
      <c r="M16" s="26" t="s">
        <v>64</v>
      </c>
      <c r="N16" s="36">
        <f>AA20</f>
        <v>0</v>
      </c>
      <c r="O16" s="28" t="s">
        <v>64</v>
      </c>
      <c r="P16" s="37">
        <f>AL20</f>
        <v>0</v>
      </c>
      <c r="Q16" s="38"/>
      <c r="R16" s="39" t="s">
        <v>6</v>
      </c>
      <c r="S16" s="40">
        <f>IF(S15=7,IF(OR(AND(D14&gt;=19/24,E14&gt;=19/24),AND(D14&lt;=14/24,E14&lt;=14/24)),0,IF(AND(D14&lt;=14/24,E14&lt;=19/24),E14-14/24,IF(AND(D14&gt;=14/24,E14&lt;=19/24),E14-D14,IF(AND(D14&gt;=14/24,E14&gt;=19/24),19/24-D14,IF(AND(D14&lt;=14/24,E14&gt;=19/24),19/24-14/24,"v"))))),0)</f>
        <v>0</v>
      </c>
      <c r="T16" s="39" t="s">
        <v>6</v>
      </c>
      <c r="U16" s="40">
        <f>IF(OR(D15="x",E15="x"),0,IF(B18&gt;0,IF(U15=7,IF(OR(AND(D15&gt;=19/24,E15&gt;=19/24),AND(D15&lt;=14/24,E15&lt;=14/24)),0,IF(AND(D15&lt;=14/24,E15&lt;=19/24),E15-14/24,IF(AND(D15&gt;=14/24,E15&lt;=19/24),E15-D15,IF(AND(D15&gt;=14/24,E15&gt;=19/24),19/24-D15,IF(AND(D15&lt;=14/24,E15&gt;=19/24),19/24-14/24,"v"))))),0),0))</f>
        <v>0</v>
      </c>
      <c r="V16" s="39" t="s">
        <v>6</v>
      </c>
      <c r="W16" s="40">
        <f>IF(OR(D16="x",E16="x"),0,IF(B18&gt;1,IF(W15=7,IF(OR(AND(D16&gt;=19/24,E16&gt;=19/24),AND(D16&lt;=14/24,E16&lt;=14/24)),0,IF(AND(D16&lt;=14/24,E16&lt;=19/24),E16-14/24,IF(AND(D16&gt;=14/24,E16&lt;=19/24),E16-D16,IF(AND(D16&gt;=14/24,E16&gt;=19/24),19/24-D16,IF(AND(D16&lt;=14/24,E16&gt;=19/24),19/24-14/24,"v"))))),0),0))</f>
        <v>0</v>
      </c>
      <c r="X16" s="39" t="s">
        <v>6</v>
      </c>
      <c r="Y16" s="40">
        <f>IF(OR(D17="x",E17="x"),0,IF(B18&gt;2,IF(Y15=7,IF(OR(AND(D17&gt;=19/24,E17&gt;=19/24),AND(D17&lt;=14/24,E17&lt;=14/24)),0,IF(AND(D17&lt;=14/24,E17&lt;=19/24),E17-14/24,IF(AND(D17&gt;=14/24,E17&lt;=19/24),E17-D17,IF(AND(D17&gt;=14/24,E17&gt;=19/24),19/24-D17,IF(AND(D17&lt;=14/24,E17&gt;=19/24),19/24-14/24,"v"))))),0),0))</f>
        <v>0</v>
      </c>
      <c r="Z16" s="39" t="s">
        <v>20</v>
      </c>
      <c r="AA16" s="40">
        <f>U24+W24+Y24</f>
        <v>0</v>
      </c>
      <c r="AB16" s="39"/>
      <c r="AC16" s="39" t="s">
        <v>6</v>
      </c>
      <c r="AD16" s="40">
        <f>IF(AD15=7,IF(OR(AND(J14&gt;=19/24,K14&gt;=19/24),AND(J14&lt;=14/24,K14&lt;=14/24)),0,IF(AND(J14&lt;=14/24,K14&lt;=19/24),K14-14/24,IF(AND(J14&gt;=14/24,K14&lt;=19/24),K14-J14,IF(AND(J14&gt;=14/24,K14&gt;=19/24),19/24-J14,IF(AND(J14&lt;=14/24,K14&gt;=19/24),19/24-14/24,"v"))))),0)</f>
        <v>0</v>
      </c>
      <c r="AE16" s="39" t="s">
        <v>6</v>
      </c>
      <c r="AF16" s="40">
        <f>IF(OR(J15="x",K15="x"),0,IF(H18&gt;0,IF(AF15=7,IF(OR(AND(J15&gt;=19/24,K15&gt;=19/24),AND(J15&lt;=14/24,K15&lt;=14/24)),0,IF(AND(J15&lt;=14/24,K15&lt;=19/24),K15-14/24,IF(AND(J15&gt;=14/24,K15&lt;=19/24),K15-J15,IF(AND(J15&gt;=14/24,K15&gt;=19/24),19/24-J15,IF(AND(J15&lt;=14/24,K15&gt;=19/24),19/24-14/24,"v"))))),0),0))</f>
        <v>0</v>
      </c>
      <c r="AG16" s="39" t="s">
        <v>6</v>
      </c>
      <c r="AH16" s="40">
        <f>IF(OR(J16="x",K16="x"),0,IF(H18&gt;1,IF(AH15=7,IF(OR(AND(J16&gt;=19/24,K16&gt;=19/24),AND(J16&lt;=14/24,K16&lt;=14/24)),0,IF(AND(J16&lt;=14/24,K16&lt;=19/24),K16-14/24,IF(AND(J16&gt;=14/24,K16&lt;=19/24),K16-J16,IF(AND(J16&gt;=14/24,K16&gt;=19/24),19/24-J16,IF(AND(J16&lt;=14/24,K16&gt;=19/24),19/24-14/24,"v"))))),0),0))</f>
        <v>0</v>
      </c>
      <c r="AI16" s="39" t="s">
        <v>6</v>
      </c>
      <c r="AJ16" s="40">
        <f>IF(OR(J17="x",K17="x"),0,IF(H18&gt;2,IF(AJ15=7,IF(OR(AND(J17&gt;=19/24,K17&gt;=19/24),AND(J17&lt;=14/24,K17&lt;=14/24)),0,IF(AND(J17&lt;=14/24,K17&lt;=19/24),K17-14/24,IF(AND(J17&gt;=14/24,K17&lt;=19/24),K17-J17,IF(AND(J17&gt;=14/24,K17&gt;=19/24),19/24-J17,IF(AND(J17&lt;=14/24,K17&gt;=19/24),19/24-14/24,"v"))))),0),0))</f>
        <v>0</v>
      </c>
      <c r="AK16" s="39" t="s">
        <v>20</v>
      </c>
      <c r="AL16" s="40">
        <f>AF24+AH24+AJ24</f>
        <v>0</v>
      </c>
      <c r="AM16" s="39"/>
    </row>
    <row r="17" spans="1:43" x14ac:dyDescent="0.3">
      <c r="A17" s="32" t="s">
        <v>16</v>
      </c>
      <c r="C17" s="12"/>
      <c r="D17" s="11" t="s">
        <v>22</v>
      </c>
      <c r="E17" s="11" t="s">
        <v>22</v>
      </c>
      <c r="F17" s="20"/>
      <c r="G17" s="34" t="s">
        <v>16</v>
      </c>
      <c r="I17" s="12"/>
      <c r="J17" s="11" t="s">
        <v>22</v>
      </c>
      <c r="K17" s="11" t="s">
        <v>22</v>
      </c>
      <c r="L17" s="25"/>
      <c r="M17" s="26" t="s">
        <v>65</v>
      </c>
      <c r="N17" s="37">
        <f>AA18</f>
        <v>0</v>
      </c>
      <c r="O17" s="28" t="s">
        <v>65</v>
      </c>
      <c r="P17" s="37">
        <f>AL18</f>
        <v>0</v>
      </c>
      <c r="R17" s="39" t="s">
        <v>11</v>
      </c>
      <c r="S17" s="40">
        <f>IF(S15&lt;&gt;1,IF(OR(AND(D14&gt;=7/24,E14&gt;=7/24),AND(D14&lt;=5/24,E14&lt;=5/24)),0,IF(AND(D14&lt;=5/24,E14&lt;=7/24),E14-5/24,IF(AND(D14&gt;=5/24,E14&lt;=7/24),E14-D14,IF(AND(D14&gt;=5/24,E14&gt;=7/24),7/24-D14,IF(AND(D14&lt;=5/24,E14&gt;=7/24),7/24-5/24,"v"))))),0)</f>
        <v>0</v>
      </c>
      <c r="T17" s="39" t="s">
        <v>11</v>
      </c>
      <c r="U17" s="40">
        <f>IF(OR(D15="x",E15="x"),0,IF(D15="x",0,IF(U15&lt;&gt;1,IF(OR(AND(D15&gt;=7/24,E15&gt;=7/24),AND(D15&lt;=5/24,E15&lt;=5/24)),0,IF(AND(D15&lt;=5/24,E15&lt;=7/24),E15-5/24,IF(AND(D15&gt;=5/24,E15&lt;=7/24),E15-D15,IF(AND(D15&gt;=5/24,E15&gt;=7/24),7/24-D15,IF(AND(D15&lt;=5/24,E15&gt;=7/24),7/24-5/24,"v"))))),0)))</f>
        <v>0</v>
      </c>
      <c r="V17" s="39" t="s">
        <v>11</v>
      </c>
      <c r="W17" s="40">
        <f>IF(OR(D16="x",E16="x"),0,IF(W15&lt;&gt;1,IF(OR(AND(D16&gt;=7/24,E16&gt;=7/24),AND(D16&lt;=5/24,E16&lt;=5/24)),0,IF(AND(D16&lt;=5/24,E16&lt;=7/24),E16-5/24,IF(AND(D16&gt;=5/24,E16&lt;=7/24),E16-D16,IF(AND(D16&gt;=5/24,E16&gt;=7/24),7/24-D16,IF(AND(D16&lt;=5/24,E16&gt;=7/24),7/24-5/24,"v"))))),0))</f>
        <v>0</v>
      </c>
      <c r="X17" s="39" t="s">
        <v>11</v>
      </c>
      <c r="Y17" s="40">
        <f>IF(OR(D17="x",E17="x"),0,IF(Y15&lt;&gt;1,IF(OR(AND(D17&gt;=7/24,E17&gt;=7/24),AND(D17&lt;=5/24,E17&lt;=5/24)),0,IF(AND(D17&lt;=5/24,E17&lt;=7/24),E17-5/24,IF(AND(D17&gt;=5/24,E17&lt;=7/24),E17-D17,IF(AND(D17&gt;=5/24,E17&gt;=7/24),7/24-D17,IF(AND(D17&lt;=5/24,E17&gt;=7/24),7/24-5/24,"v"))))),0))</f>
        <v>0</v>
      </c>
      <c r="Z17" s="39" t="s">
        <v>21</v>
      </c>
      <c r="AA17" s="41">
        <f>AA15-AA16</f>
        <v>0</v>
      </c>
      <c r="AB17" s="39"/>
      <c r="AC17" s="39" t="s">
        <v>11</v>
      </c>
      <c r="AD17" s="40">
        <f>IF(AD15&lt;&gt;1,IF(OR(AND(J14&gt;=7/24,K14&gt;=7/24),AND(J14&lt;=5/24,K14&lt;=5/24)),0,IF(AND(J14&lt;=5/24,K14&lt;=7/24),K14-5/24,IF(AND(J14&gt;=5/24,K14&lt;=7/24),K14-J14,IF(AND(J14&gt;=5/24,K14&gt;=7/24),7/24-J14,IF(AND(J14&lt;=5/24,K14&gt;=7/24),7/24-5/24,"v"))))),0)</f>
        <v>0</v>
      </c>
      <c r="AE17" s="39" t="s">
        <v>11</v>
      </c>
      <c r="AF17" s="40">
        <f>IF(OR(J15="x",K15="x"),0,IF(AF15&lt;&gt;1,IF(OR(AND(J15&gt;=7/24,K15&gt;=7/24),AND(J15&lt;=5/24,K15&lt;=5/24)),0,IF(AND(J15&lt;=5/24,K15&lt;=7/24),K15-5/24,IF(AND(J15&gt;=5/24,K15&lt;=7/24),K15-J15,IF(AND(J15&gt;=5/24,K15&gt;=7/24),7/24-J15,IF(AND(J15&lt;=5/24,K15&gt;=7/24),7/24-5/24,"v"))))),0))</f>
        <v>0</v>
      </c>
      <c r="AG17" s="39" t="s">
        <v>11</v>
      </c>
      <c r="AH17" s="40">
        <f>IF(OR(J16="x",K16="x"),0,IF(AH15&lt;&gt;1,IF(OR(AND(J16&gt;=7/24,K16&gt;=7/24),AND(J16&lt;=5/24,K16&lt;=5/24)),0,IF(AND(J16&lt;=5/24,K16&lt;=7/24),K16-5/24,IF(AND(J16&gt;=5/24,K16&lt;=7/24),K16-J16,IF(AND(J16&gt;=5/24,K16&gt;=7/24),7/24-J16,IF(AND(J16&lt;=5/24,K16&gt;=7/24),7/24-5/24,"v"))))),0))</f>
        <v>0</v>
      </c>
      <c r="AI17" s="39" t="s">
        <v>11</v>
      </c>
      <c r="AJ17" s="40">
        <f>IF(OR(J17="x",K17="x"),0,IF(AJ15&lt;&gt;1,IF(OR(AND(J17&gt;=7/24,K17&gt;=7/24),AND(J17&lt;=5/24,K17&lt;=5/24)),0,IF(AND(J17&lt;=5/24,K17&lt;=7/24),K17-5/24,IF(AND(J17&gt;=5/24,K17&lt;=7/24),K17-J17,IF(AND(J17&gt;=5/24,K17&gt;=7/24),7/24-J17,IF(AND(J17&lt;=5/24,K17&gt;=7/24),7/24-5/24,"v"))))),0))</f>
        <v>0</v>
      </c>
      <c r="AK17" s="39" t="s">
        <v>21</v>
      </c>
      <c r="AL17" s="41">
        <f>AL15-AL16</f>
        <v>0</v>
      </c>
      <c r="AM17" s="39"/>
    </row>
    <row r="18" spans="1:43" ht="14.4" hidden="1" customHeight="1" x14ac:dyDescent="0.3">
      <c r="A18" s="42" t="s">
        <v>56</v>
      </c>
      <c r="B18" s="14">
        <f>IF(AND(D15&lt;&gt;"x",D16&lt;&gt;"x",D17&lt;&gt;"x"),3,IF(AND(D15&lt;&gt;"x",D16&lt;&gt;"x"),2,IF(D15&lt;&gt;"x",1,0)))</f>
        <v>0</v>
      </c>
      <c r="F18" s="20"/>
      <c r="G18" s="42" t="s">
        <v>68</v>
      </c>
      <c r="H18" s="14">
        <f>IF(AND(J15&lt;&gt;"x",J16&lt;&gt;"x",J17&lt;&gt;"x"),3,IF(AND(J15&lt;&gt;"x",J16&lt;&gt;"x"),2,IF(J15&lt;&gt;"x",1,0)))</f>
        <v>0</v>
      </c>
      <c r="L18" s="25"/>
      <c r="R18" s="39" t="s">
        <v>10</v>
      </c>
      <c r="S18" s="43">
        <f>IF(AND(S15&lt;&gt;7,S15&lt;&gt;1),IF(AND(D14&gt;=19/24,E14&gt;=19/24),E14-D14,IF(AND(D14&lt;=19/24,E14&gt;=19/24),E14-19/24,0)),0)</f>
        <v>0</v>
      </c>
      <c r="T18" s="39" t="s">
        <v>10</v>
      </c>
      <c r="U18" s="43">
        <f>IF(OR(D15="x",E15="x"),0,IF(AND(U15&lt;&gt;7,U15&lt;&gt;1),IF(AND(D15&gt;=19/24,E15&gt;=19/24),E15-D15,IF(AND(D15&lt;=19/24,E15&gt;=19/24),E15-19/24,0)),0))</f>
        <v>0</v>
      </c>
      <c r="V18" s="39" t="s">
        <v>10</v>
      </c>
      <c r="W18" s="43">
        <f>IF(OR(D16="x",E16="x"),0,IF(AND(W15&lt;&gt;7,W15&lt;&gt;1),IF(AND(D16&gt;=19/24,E16&gt;=19/24),E16-D16,IF(AND(D16&lt;=19/24,E16&gt;=19/24),E16-19/24,0)),0))</f>
        <v>0</v>
      </c>
      <c r="X18" s="39" t="s">
        <v>10</v>
      </c>
      <c r="Y18" s="43">
        <f>IF(OR(D17="x",E17="x"),0,IF(AND(Y15&lt;&gt;7,Y15&lt;&gt;1),IF(AND(D17&gt;=19/24,E17&gt;=19/24),E17-D17,IF(AND(D17&lt;=19/24,E17&gt;=19/24),E17-19/24,0)),0))</f>
        <v>0</v>
      </c>
      <c r="Z18" s="39" t="s">
        <v>5</v>
      </c>
      <c r="AA18" s="44">
        <f>S27-U27-W27-Y27</f>
        <v>0</v>
      </c>
      <c r="AB18" s="39"/>
      <c r="AC18" s="39" t="s">
        <v>10</v>
      </c>
      <c r="AD18" s="43">
        <f>IF(AND(AD15&lt;&gt;7,AD15&lt;&gt;1),IF(AND(J14&gt;=19/24,K14&gt;=19/24),K14-J14,IF(AND(J14&lt;=19/24,K14&gt;=19/24),K14-19/24,0)),0)</f>
        <v>0</v>
      </c>
      <c r="AE18" s="39" t="s">
        <v>10</v>
      </c>
      <c r="AF18" s="43">
        <f>IF(OR(J15="x",K15="x"),0,IF(AND(AF15&lt;&gt;7,AF15&lt;&gt;1),IF(AND(J15&gt;=19/24,K15&gt;=19/24),K15-J15,IF(AND(J15&lt;=19/24,K15&gt;=19/24),K15-19/24,0)),0))</f>
        <v>0</v>
      </c>
      <c r="AG18" s="39" t="s">
        <v>10</v>
      </c>
      <c r="AH18" s="43">
        <f>IF(OR(J16="x",K16="x"),0,IF(AND(AH15&lt;&gt;7,AH15&lt;&gt;1),IF(AND(J16&gt;=19/24,K16&gt;=19/24),K16-J16,IF(AND(J16&lt;=19/24,K16&gt;=19/24),K16-19/24,0)),0))</f>
        <v>0</v>
      </c>
      <c r="AI18" s="39" t="s">
        <v>10</v>
      </c>
      <c r="AJ18" s="43">
        <f>IF(OR(J17="x",K17="x"),0,IF(AND(AJ15&lt;&gt;7,AJ15&lt;&gt;1),IF(AND(J17&gt;=19/24,K17&gt;=19/24),K17-J17,IF(AND(J17&lt;=19/24,K17&gt;=19/24),K17-19/24,0)),0))</f>
        <v>0</v>
      </c>
      <c r="AK18" s="39" t="s">
        <v>5</v>
      </c>
      <c r="AL18" s="44">
        <f>AD27-AF27-AH27-AJ27</f>
        <v>0</v>
      </c>
      <c r="AM18" s="39"/>
    </row>
    <row r="19" spans="1:43" ht="14.4" hidden="1" customHeight="1" x14ac:dyDescent="0.3">
      <c r="F19" s="20"/>
      <c r="L19" s="25"/>
      <c r="R19" s="39" t="s">
        <v>12</v>
      </c>
      <c r="S19" s="40">
        <f>SUM(S17:S18)</f>
        <v>0</v>
      </c>
      <c r="T19" s="39" t="s">
        <v>12</v>
      </c>
      <c r="U19" s="40">
        <f>IF(B18&gt;0,SUM(U17:U18),0)</f>
        <v>0</v>
      </c>
      <c r="V19" s="39" t="s">
        <v>12</v>
      </c>
      <c r="W19" s="40">
        <f>IF(B18&gt;1,SUM(W17:W18),0)</f>
        <v>0</v>
      </c>
      <c r="X19" s="39" t="s">
        <v>12</v>
      </c>
      <c r="Y19" s="40">
        <f>IF(B18&gt;2,SUM(Y17:Y18),0)</f>
        <v>0</v>
      </c>
      <c r="Z19" s="39" t="s">
        <v>17</v>
      </c>
      <c r="AA19" s="44">
        <f>S26-U26-W26-Y26</f>
        <v>0</v>
      </c>
      <c r="AB19" s="39"/>
      <c r="AC19" s="39" t="s">
        <v>12</v>
      </c>
      <c r="AD19" s="40">
        <f>SUM(AD17:AD18)</f>
        <v>0</v>
      </c>
      <c r="AE19" s="39" t="s">
        <v>12</v>
      </c>
      <c r="AF19" s="40">
        <f>IF(H18&gt;0,SUM(AF17:AF18),0)</f>
        <v>0</v>
      </c>
      <c r="AG19" s="39" t="s">
        <v>12</v>
      </c>
      <c r="AH19" s="40">
        <f>IF(H18&gt;1,SUM(AH17:AH18),0)</f>
        <v>0</v>
      </c>
      <c r="AI19" s="39" t="s">
        <v>12</v>
      </c>
      <c r="AJ19" s="40">
        <f>IF(H18&gt;2,SUM(AJ17:AJ18),0)</f>
        <v>0</v>
      </c>
      <c r="AK19" s="39" t="s">
        <v>17</v>
      </c>
      <c r="AL19" s="44">
        <f>AD26-AF26-AH26-AJ26</f>
        <v>0</v>
      </c>
      <c r="AM19" s="39"/>
    </row>
    <row r="20" spans="1:43" ht="14.4" hidden="1" customHeight="1" x14ac:dyDescent="0.3">
      <c r="F20" s="20"/>
      <c r="L20" s="25"/>
      <c r="R20" s="39"/>
      <c r="S20" s="39"/>
      <c r="T20" s="39"/>
      <c r="U20" s="39"/>
      <c r="V20" s="39"/>
      <c r="W20" s="39"/>
      <c r="X20" s="39"/>
      <c r="Y20" s="39"/>
      <c r="Z20" s="39" t="s">
        <v>55</v>
      </c>
      <c r="AA20" s="44">
        <f>SUM(AA18:AA19)</f>
        <v>0</v>
      </c>
      <c r="AB20" s="39"/>
      <c r="AC20" s="39"/>
      <c r="AD20" s="39"/>
      <c r="AE20" s="39"/>
      <c r="AF20" s="39"/>
      <c r="AG20" s="39"/>
      <c r="AH20" s="39"/>
      <c r="AI20" s="39"/>
      <c r="AJ20" s="39"/>
      <c r="AK20" s="39" t="s">
        <v>55</v>
      </c>
      <c r="AL20" s="44">
        <f>SUM(AL18:AL19)</f>
        <v>0</v>
      </c>
      <c r="AM20" s="39"/>
    </row>
    <row r="21" spans="1:43" ht="14.4" hidden="1" customHeight="1" x14ac:dyDescent="0.3">
      <c r="F21" s="20"/>
      <c r="L21" s="25"/>
      <c r="R21" s="39" t="s">
        <v>7</v>
      </c>
      <c r="S21" s="45">
        <f>IF(AND(S15&lt;&gt;1,S15&lt;&gt;7),IF(AND(D14&gt;=5/24,E14&gt;=5/24),0,IF(E14&lt;5/24,E14-D14,IF(AND(D14&gt;0/24,E14&lt;5/24),E14-D14,IF(AND(D14&gt;=0/24,E14&gt;=5/24),5/24-D14,0)))),IF(S15=1,E14-D14,IF(S15=7,IF(AND(D14&gt;=5/24,E14&gt;=5/24),0,IF(E14&lt;5/24,E14-D14,IF(AND(D14&gt;0/24,E14&lt;5/24),E14-D14,IF(AND(D14&gt;=0/24,E14&gt;=5/24),5/24-D14,"v")))))))</f>
        <v>0</v>
      </c>
      <c r="T21" s="39" t="s">
        <v>7</v>
      </c>
      <c r="U21" s="45">
        <f>IF(OR(D15="x",E15="x"),0,IF(AND(U15&lt;&gt;1,U15&lt;&gt;7),IF(AND(D15&gt;=5/24,E15&gt;=5/24),0,IF(E15&lt;5/24,E15-D15,IF(AND(D15&gt;0/24,E15&lt;5/24),E15-D15,IF(AND(D15&gt;=0/24,E15&gt;=5/24),5/24-D15,0)))),IF(U15=1,E15-D15,IF(U15=7,IF(AND(D15&gt;=5/24,E15&gt;=5/24),0,IF(E15&lt;5/24,E15-D15,IF(AND(D15&gt;0/24,E15&lt;5/24),E15-D15,IF(AND(D15&gt;=0/24,E15&gt;=5/24),5/24-D15,"v"))))))))</f>
        <v>0</v>
      </c>
      <c r="V21" s="39" t="s">
        <v>7</v>
      </c>
      <c r="W21" s="45">
        <f>IF(OR(D16="x",E16="x"),0,IF(AND(W15&lt;&gt;1,W15&lt;&gt;7),IF(AND(D16&gt;=5/24,E16&gt;=5/24),0,IF(E16&lt;5/24,E16-D16,IF(AND(D16&gt;0/24,E16&lt;5/24),E16-D16,IF(AND(D16&gt;=0/24,E16&gt;=5/24),5/24-D16,0)))),IF(W15=1,E16-D16,IF(W15=7,IF(AND(D16&gt;=5/24,E16&gt;=5/24),0,IF(E16&lt;5/24,E16-D16,IF(AND(D16&gt;0/24,E16&lt;5/24),E16-D16,IF(AND(D16&gt;=0/24,E16&gt;=5/24),5/24-D16,"v"))))))))</f>
        <v>0</v>
      </c>
      <c r="X21" s="39" t="s">
        <v>7</v>
      </c>
      <c r="Y21" s="45">
        <f>IF(OR(D17="x",E17="x"),0,IF(AND(Y15&lt;&gt;1,Y15&lt;&gt;7),IF(AND(D17&gt;=5/24,E17&gt;=5/24),0,IF(E17&lt;5/24,E17-D17,IF(AND(D17&gt;0/24,E17&lt;5/24),E17-D17,IF(AND(D17&gt;=0/24,E17&gt;=5/24),5/24-D17,0)))),IF(Y15=1,E17-D17,IF(Y15=7,IF(AND(D17&gt;=5/24,E17&gt;=5/24),0,IF(E17&lt;5/24,E17-D17,IF(AND(D17&gt;0/24,E17&lt;5/24),E17-D17,IF(AND(D17&gt;=0/24,E17&gt;=5/24),5/24-D17,"v"))))))))</f>
        <v>0</v>
      </c>
      <c r="Z21" s="39" t="s">
        <v>59</v>
      </c>
      <c r="AA21" s="40">
        <f>SUM(S16-U16-W16-Y16)</f>
        <v>0</v>
      </c>
      <c r="AB21" s="39"/>
      <c r="AC21" s="39" t="s">
        <v>7</v>
      </c>
      <c r="AD21" s="45">
        <f>IF(AND(AD15&lt;&gt;1,AD15&lt;&gt;7),IF(AND(J14&gt;=5/24,K14&gt;=5/24),0,IF(K14&lt;5/24,K14-J14,IF(AND(J14&gt;0/24,K14&lt;5/24),K14-J14,IF(AND(J14&gt;=0/24,K14&gt;=5/24),5/24-J14,0)))),IF(AD15=1,K14-J14,IF(AD15=7,IF(AND(J14&gt;=5/24,K14&gt;=5/24),0,IF(K14&lt;5/24,K14-J14,IF(AND(J14&gt;0/24,K14&lt;5/24),K14-J14,IF(AND(J14&gt;=0/24,K14&gt;=5/24),5/24-J14,"v")))))))</f>
        <v>0</v>
      </c>
      <c r="AE21" s="39" t="s">
        <v>7</v>
      </c>
      <c r="AF21" s="45">
        <f>IF(OR(J15="x",K15="x"),0,IF(AND(AF15&lt;&gt;1,AF15&lt;&gt;7),IF(AND(J15&gt;=5/24,K15&gt;=5/24),0,IF(K15&lt;5/24,K15-J15,IF(AND(J15&gt;0/24,K15&lt;5/24),K15-J15,IF(AND(J15&gt;=0/24,K15&gt;=5/24),5/24-J15,0)))),IF(AF15=1,K15-J15,IF(AF15=7,IF(AND(J15&gt;=5/24,K15&gt;=5/24),0,IF(K15&lt;5/24,K15-J15,IF(AND(J15&gt;0/24,K15&lt;5/24),K15-J15,IF(AND(J15&gt;=0/24,K15&gt;=5/24),5/24-J15,"v"))))))))</f>
        <v>0</v>
      </c>
      <c r="AG21" s="39" t="s">
        <v>7</v>
      </c>
      <c r="AH21" s="45">
        <f>IF(OR(J16="x",K16="x"),0,IF(AND(AH15&lt;&gt;1,AH15&lt;&gt;7),IF(AND(J16&gt;=5/24,K16&gt;=5/24),0,IF(K16&lt;5/24,K16-J16,IF(AND(J16&gt;0/24,K16&lt;5/24),K16-J16,IF(AND(J16&gt;=0/24,K16&gt;=5/24),5/24-J16,0)))),IF(AH15=1,K16-J16,IF(AH15=7,IF(AND(J16&gt;=5/24,K16&gt;=5/24),0,IF(K16&lt;5/24,K16-J16,IF(AND(J16&gt;0/24,K16&lt;5/24),K16-J16,IF(AND(J16&gt;=0/24,K16&gt;=5/24),5/24-J16,"v"))))))))</f>
        <v>0</v>
      </c>
      <c r="AI21" s="39" t="s">
        <v>7</v>
      </c>
      <c r="AJ21" s="45">
        <f>IF(OR(J17="x",K17="x"),0,IF(AND(AJ15&lt;&gt;1,AJ15&lt;&gt;7),IF(AND(J17&gt;=5/24,K17&gt;=5/24),0,IF(K17&lt;5/24,K17-J17,IF(AND(J17&gt;0/24,K17&lt;5/24),K17-J17,IF(AND(J17&gt;=0/24,K17&gt;=5/24),5/24-J17,0)))),IF(AJ15=1,K17-J17,IF(AJ15=7,IF(AND(J17&gt;=5/24,K17&gt;=5/24),0,IF(K17&lt;5/24,K17-J17,IF(AND(J17&gt;0/24,K17&lt;5/24),K17-J17,IF(AND(J17&gt;=0/24,K17&gt;=5/24),5/24-J17,"v"))))))))</f>
        <v>0</v>
      </c>
      <c r="AK21" s="39" t="s">
        <v>59</v>
      </c>
      <c r="AL21" s="40">
        <f>SUM(AD16-AF16-AH16-AJ16)</f>
        <v>0</v>
      </c>
      <c r="AM21" s="39"/>
    </row>
    <row r="22" spans="1:43" ht="14.4" hidden="1" customHeight="1" x14ac:dyDescent="0.3">
      <c r="F22" s="20"/>
      <c r="L22" s="25"/>
      <c r="R22" s="39" t="s">
        <v>8</v>
      </c>
      <c r="S22" s="43">
        <f>IF(S15=7,IF(AND(D14&gt;=19/24,E14&gt;=19/24),E14-D14,IF(AND(D14&lt;=19/24,E14&gt;=19/24),E14-19/24,0)),0)</f>
        <v>0</v>
      </c>
      <c r="T22" s="39" t="s">
        <v>8</v>
      </c>
      <c r="U22" s="43">
        <f>IF(OR(D15="x",E15="x"),0,IF(U15=7,IF(AND(D15&gt;=19/24,E15&gt;=19/24),E15-D15,IF(AND(D15&lt;=19/24,E15&gt;=19/24),E15-19/24,0)),0))</f>
        <v>0</v>
      </c>
      <c r="V22" s="39" t="s">
        <v>8</v>
      </c>
      <c r="W22" s="43">
        <f>IF(OR(D16="x",E16="x"),0,IF(W15=7,IF(AND(D16&gt;=19/24,E16&gt;=19/24),E16-D16,IF(AND(D16&lt;=19/24,E16&gt;=19/24),E16-19/24,0)),0))</f>
        <v>0</v>
      </c>
      <c r="X22" s="39" t="s">
        <v>8</v>
      </c>
      <c r="Y22" s="43">
        <f>IF(OR(D17="x",E17="x"),0,IF(Y15=7,IF(AND(D17&gt;=19/24,E17&gt;=19/24),E17-D17,IF(AND(D17&lt;=19/24,E17&gt;=19/24),E17-19/24,0)),0))</f>
        <v>0</v>
      </c>
      <c r="Z22" s="39" t="s">
        <v>60</v>
      </c>
      <c r="AA22" s="40">
        <f>SUM(S19-U19-W19-Y20)</f>
        <v>0</v>
      </c>
      <c r="AB22" s="39"/>
      <c r="AC22" s="39" t="s">
        <v>8</v>
      </c>
      <c r="AD22" s="43">
        <f>IF(AD15=7,IF(AND(J14&gt;=19/24,K14&gt;=19/24),K14-J14,IF(AND(J14&lt;=19/24,K14&gt;=19/24),K14-19/24,0)),0)</f>
        <v>0</v>
      </c>
      <c r="AE22" s="39" t="s">
        <v>8</v>
      </c>
      <c r="AF22" s="43">
        <f>IF(OR(J15="x",K15="x"),0,IF(AF15=7,IF(AND(J15&gt;=19/24,K15&gt;=19/24),K15-J15,IF(AND(J15&lt;=19/24,K15&gt;=19/24),K15-19/24,0)),0))</f>
        <v>0</v>
      </c>
      <c r="AG22" s="39" t="s">
        <v>8</v>
      </c>
      <c r="AH22" s="43">
        <f>IF(OR(J16="x",K16="x"),0,IF(AH15=7,IF(AND(J16&gt;=19/24,K16&gt;=19/24),K16-J16,IF(AND(J16&lt;=19/24,K16&gt;=19/24),K16-19/24,0)),0))</f>
        <v>0</v>
      </c>
      <c r="AI22" s="39" t="s">
        <v>8</v>
      </c>
      <c r="AJ22" s="43">
        <f>IF(OR(J17="x",K17="x"),0,IF(AJ15=7,IF(AND(J17&gt;=19/24,K17&gt;=19/24),K17-J17,IF(AND(J17&lt;=19/24,K17&gt;=19/24),K17-19/24,0)),0))</f>
        <v>0</v>
      </c>
      <c r="AK22" s="39" t="s">
        <v>60</v>
      </c>
      <c r="AL22" s="40">
        <f>SUM(AD19-AF19-AH19-AJ20)</f>
        <v>0</v>
      </c>
      <c r="AM22" s="39"/>
    </row>
    <row r="23" spans="1:43" ht="14.4" hidden="1" customHeight="1" x14ac:dyDescent="0.3">
      <c r="F23" s="20"/>
      <c r="L23" s="25"/>
      <c r="R23" s="39" t="s">
        <v>9</v>
      </c>
      <c r="S23" s="40">
        <f>SUM(S21:S22)</f>
        <v>0</v>
      </c>
      <c r="T23" s="39" t="s">
        <v>9</v>
      </c>
      <c r="U23" s="40">
        <f>IF(B18&gt;0,SUM(U21:U22),0)</f>
        <v>0</v>
      </c>
      <c r="V23" s="39" t="s">
        <v>9</v>
      </c>
      <c r="W23" s="40">
        <f>IF(B18&gt;1,SUM(W21:W22),0)</f>
        <v>0</v>
      </c>
      <c r="X23" s="39" t="s">
        <v>9</v>
      </c>
      <c r="Y23" s="40">
        <f>IF(B18&gt;2,SUM(Y21:Y22),0)</f>
        <v>0</v>
      </c>
      <c r="Z23" s="39" t="s">
        <v>61</v>
      </c>
      <c r="AA23" s="40">
        <f>SUM(S23-U23-W23-Y23)</f>
        <v>0</v>
      </c>
      <c r="AB23" s="39"/>
      <c r="AC23" s="39" t="s">
        <v>9</v>
      </c>
      <c r="AD23" s="40">
        <f>SUM(AD21:AD22)</f>
        <v>0</v>
      </c>
      <c r="AE23" s="39" t="s">
        <v>9</v>
      </c>
      <c r="AF23" s="40">
        <f>IF(H18&gt;0,SUM(AF21:AF22),0)</f>
        <v>0</v>
      </c>
      <c r="AG23" s="39" t="s">
        <v>9</v>
      </c>
      <c r="AH23" s="40">
        <f>IF($H18&gt;1,SUM(AH21:AH22),0)</f>
        <v>0</v>
      </c>
      <c r="AI23" s="39" t="s">
        <v>9</v>
      </c>
      <c r="AJ23" s="40">
        <f>IF(H18&gt;2,SUM(AJ21:AJ22),0)</f>
        <v>0</v>
      </c>
      <c r="AK23" s="39" t="s">
        <v>61</v>
      </c>
      <c r="AL23" s="40">
        <f>SUM(AD23-AF23-AH23-AJ23)</f>
        <v>0</v>
      </c>
      <c r="AM23" s="39"/>
    </row>
    <row r="24" spans="1:43" ht="14.4" hidden="1" customHeight="1" x14ac:dyDescent="0.3">
      <c r="F24" s="20"/>
      <c r="L24" s="25"/>
      <c r="R24" s="39" t="s">
        <v>1</v>
      </c>
      <c r="S24" s="40">
        <f>E14-D14</f>
        <v>0</v>
      </c>
      <c r="T24" s="39" t="s">
        <v>70</v>
      </c>
      <c r="U24" s="40">
        <f>IF(B18&gt;0,E15-D15,0)</f>
        <v>0</v>
      </c>
      <c r="V24" s="39" t="s">
        <v>70</v>
      </c>
      <c r="W24" s="40">
        <f>IF(B18&gt;1,E16-D16,0)</f>
        <v>0</v>
      </c>
      <c r="X24" s="39" t="s">
        <v>70</v>
      </c>
      <c r="Y24" s="40">
        <f>IF(B18&gt;2,E17-D17,0)</f>
        <v>0</v>
      </c>
      <c r="Z24" s="39"/>
      <c r="AA24" s="39"/>
      <c r="AB24" s="39"/>
      <c r="AC24" s="39" t="s">
        <v>1</v>
      </c>
      <c r="AD24" s="40">
        <f>K14-J14</f>
        <v>0</v>
      </c>
      <c r="AE24" s="39" t="s">
        <v>70</v>
      </c>
      <c r="AF24" s="40">
        <f>IF(H18&gt;0,K15-J15,0)</f>
        <v>0</v>
      </c>
      <c r="AG24" s="39" t="s">
        <v>70</v>
      </c>
      <c r="AH24" s="40">
        <f>IF(H18&gt;1,K16-J16,0)</f>
        <v>0</v>
      </c>
      <c r="AI24" s="39" t="s">
        <v>70</v>
      </c>
      <c r="AJ24" s="40">
        <f>IF(H18&gt;2,K17-J17,0)</f>
        <v>0</v>
      </c>
      <c r="AK24" s="39"/>
      <c r="AL24" s="39"/>
      <c r="AM24" s="39"/>
    </row>
    <row r="25" spans="1:43" ht="14.4" hidden="1" customHeight="1" x14ac:dyDescent="0.3">
      <c r="F25" s="20"/>
      <c r="L25" s="25"/>
      <c r="R25" s="39" t="s">
        <v>54</v>
      </c>
      <c r="S25" s="40">
        <f>SUM(S16+S19+S23)</f>
        <v>0</v>
      </c>
      <c r="T25" s="39" t="s">
        <v>54</v>
      </c>
      <c r="U25" s="40">
        <f>SUM(U16+U19+U23)</f>
        <v>0</v>
      </c>
      <c r="V25" s="39" t="s">
        <v>54</v>
      </c>
      <c r="W25" s="40">
        <f>SUM(W16+W19+W23)</f>
        <v>0</v>
      </c>
      <c r="X25" s="39" t="s">
        <v>54</v>
      </c>
      <c r="Y25" s="40">
        <f>SUM(Y16+Y19+Y23)</f>
        <v>0</v>
      </c>
      <c r="Z25" s="39"/>
      <c r="AA25" s="39"/>
      <c r="AB25" s="39"/>
      <c r="AC25" s="39" t="s">
        <v>54</v>
      </c>
      <c r="AD25" s="40">
        <f>SUM(AD16+AD19+AD23)</f>
        <v>0</v>
      </c>
      <c r="AE25" s="39" t="s">
        <v>54</v>
      </c>
      <c r="AF25" s="40">
        <f>SUM(AF16+AF19+AF23)</f>
        <v>0</v>
      </c>
      <c r="AG25" s="39" t="s">
        <v>54</v>
      </c>
      <c r="AH25" s="40">
        <f>SUM(AH16+AH19+AH23)</f>
        <v>0</v>
      </c>
      <c r="AI25" s="39" t="s">
        <v>54</v>
      </c>
      <c r="AJ25" s="40">
        <f>SUM(AJ16+AJ19+AJ23)</f>
        <v>0</v>
      </c>
      <c r="AK25" s="39"/>
      <c r="AL25" s="39"/>
      <c r="AM25" s="39"/>
    </row>
    <row r="26" spans="1:43" ht="14.4" hidden="1" customHeight="1" x14ac:dyDescent="0.3">
      <c r="F26" s="20"/>
      <c r="L26" s="25"/>
      <c r="R26" s="39" t="s">
        <v>55</v>
      </c>
      <c r="S26" s="46">
        <f>S24*24*Personalia!$B$15</f>
        <v>0</v>
      </c>
      <c r="T26" s="39" t="s">
        <v>71</v>
      </c>
      <c r="U26" s="46">
        <f>U24*24*Personalia!$B$15</f>
        <v>0</v>
      </c>
      <c r="V26" s="39" t="s">
        <v>71</v>
      </c>
      <c r="W26" s="46">
        <f>W24*24*Personalia!$B$15</f>
        <v>0</v>
      </c>
      <c r="X26" s="39" t="s">
        <v>71</v>
      </c>
      <c r="Y26" s="46">
        <f>Y24*24*Personalia!$B$15</f>
        <v>0</v>
      </c>
      <c r="Z26" s="39"/>
      <c r="AA26" s="39"/>
      <c r="AB26" s="39"/>
      <c r="AC26" s="39" t="s">
        <v>55</v>
      </c>
      <c r="AD26" s="46">
        <f>AD24*24*Personalia!$B$15</f>
        <v>0</v>
      </c>
      <c r="AE26" s="39" t="s">
        <v>71</v>
      </c>
      <c r="AF26" s="46">
        <f>AF24*24*Personalia!$B$15</f>
        <v>0</v>
      </c>
      <c r="AG26" s="39" t="s">
        <v>71</v>
      </c>
      <c r="AH26" s="46">
        <f>AH24*24*Personalia!$B$15</f>
        <v>0</v>
      </c>
      <c r="AI26" s="39" t="s">
        <v>71</v>
      </c>
      <c r="AJ26" s="46">
        <f>AJ24*24*Personalia!$B$15</f>
        <v>0</v>
      </c>
      <c r="AK26" s="39"/>
      <c r="AL26" s="39"/>
      <c r="AM26" s="39"/>
    </row>
    <row r="27" spans="1:43" ht="14.4" hidden="1" customHeight="1" x14ac:dyDescent="0.3">
      <c r="F27" s="20"/>
      <c r="L27" s="25"/>
      <c r="R27" s="14" t="s">
        <v>2</v>
      </c>
      <c r="S27" s="47">
        <f>S16*Personalia!$B$15*24*0.25+S19*24*Personalia!$B$15*0.5+S23*24*Personalia!$B$15</f>
        <v>0</v>
      </c>
      <c r="T27" s="48" t="s">
        <v>72</v>
      </c>
      <c r="U27" s="47">
        <f>U16*Personalia!$B$15*24*0.25+U19*24*Personalia!$B$15*0.5+U23*24*Personalia!$B$15</f>
        <v>0</v>
      </c>
      <c r="V27" s="48" t="s">
        <v>72</v>
      </c>
      <c r="W27" s="47">
        <f>W16*Personalia!$B$15*24*0.25+W19*24*Personalia!$B$15*0.5+W23*24*Personalia!$B$15</f>
        <v>0</v>
      </c>
      <c r="X27" s="48" t="s">
        <v>72</v>
      </c>
      <c r="Y27" s="47">
        <f>Y16*Personalia!$B$15*24*0.25+Y19*24*Personalia!$B$15*0.5+Y23*24*Personalia!$B$15</f>
        <v>0</v>
      </c>
      <c r="AC27" s="14" t="s">
        <v>2</v>
      </c>
      <c r="AD27" s="47">
        <f>AD16*Personalia!$B$15*24*0.25+AD19*24*Personalia!$B$15*0.5+AD23*24*Personalia!$B$15</f>
        <v>0</v>
      </c>
      <c r="AE27" s="48" t="s">
        <v>72</v>
      </c>
      <c r="AF27" s="47">
        <f>AF16*Personalia!$B$15*24*0.25+AF19*24*Personalia!$B$15*0.5+AF23*24*Personalia!$B$15</f>
        <v>0</v>
      </c>
      <c r="AG27" s="48" t="s">
        <v>72</v>
      </c>
      <c r="AH27" s="47">
        <f>AH16*Personalia!$B$15*24*0.25+AH19*24*Personalia!$B$15*0.5+AH23*24*Personalia!$B$15</f>
        <v>0</v>
      </c>
      <c r="AI27" s="48" t="s">
        <v>72</v>
      </c>
      <c r="AJ27" s="47">
        <f>AJ16*Personalia!$B$15*24*0.25+AJ19*24*Personalia!$B$15*0.5+AJ23*24*Personalia!$B$15</f>
        <v>0</v>
      </c>
    </row>
    <row r="28" spans="1:43" ht="14.4" hidden="1" customHeight="1" x14ac:dyDescent="0.3">
      <c r="F28" s="20"/>
      <c r="L28" s="25"/>
    </row>
    <row r="29" spans="1:43" x14ac:dyDescent="0.3">
      <c r="F29" s="20"/>
      <c r="L29" s="25"/>
    </row>
    <row r="30" spans="1:43" ht="16.8" x14ac:dyDescent="0.4">
      <c r="A30" s="21" t="s">
        <v>24</v>
      </c>
      <c r="B30" s="22" t="str">
        <f>TEXT(C30,"DDDD")</f>
        <v>woensdag</v>
      </c>
      <c r="C30" s="63">
        <v>42369</v>
      </c>
      <c r="D30" s="11">
        <v>0</v>
      </c>
      <c r="E30" s="11">
        <v>0</v>
      </c>
      <c r="F30" s="20"/>
      <c r="G30" s="23" t="s">
        <v>25</v>
      </c>
      <c r="H30" s="24" t="str">
        <f>TEXT(I30,"DDDD")</f>
        <v>woensdag</v>
      </c>
      <c r="I30" s="63">
        <f>C30</f>
        <v>42369</v>
      </c>
      <c r="J30" s="11">
        <v>0</v>
      </c>
      <c r="K30" s="11">
        <v>0</v>
      </c>
      <c r="L30" s="25"/>
      <c r="M30" s="26" t="s">
        <v>62</v>
      </c>
      <c r="N30" s="27">
        <f>AA33</f>
        <v>0</v>
      </c>
      <c r="O30" s="28" t="s">
        <v>62</v>
      </c>
      <c r="P30" s="29">
        <f>AL33</f>
        <v>0</v>
      </c>
      <c r="Q30" s="25"/>
      <c r="R30" s="26" t="s">
        <v>15</v>
      </c>
      <c r="S30" s="30" t="s">
        <v>3</v>
      </c>
      <c r="T30" s="26" t="s">
        <v>13</v>
      </c>
      <c r="U30" s="30" t="s">
        <v>3</v>
      </c>
      <c r="V30" s="26" t="s">
        <v>14</v>
      </c>
      <c r="W30" s="30" t="s">
        <v>3</v>
      </c>
      <c r="X30" s="26" t="s">
        <v>16</v>
      </c>
      <c r="Y30" s="30" t="s">
        <v>3</v>
      </c>
      <c r="Z30" s="26" t="s">
        <v>18</v>
      </c>
      <c r="AA30" s="30"/>
      <c r="AC30" s="28" t="s">
        <v>15</v>
      </c>
      <c r="AD30" s="31" t="s">
        <v>3</v>
      </c>
      <c r="AE30" s="28" t="s">
        <v>13</v>
      </c>
      <c r="AF30" s="31" t="s">
        <v>3</v>
      </c>
      <c r="AG30" s="28" t="s">
        <v>14</v>
      </c>
      <c r="AH30" s="31" t="s">
        <v>3</v>
      </c>
      <c r="AI30" s="28" t="s">
        <v>16</v>
      </c>
      <c r="AJ30" s="31" t="s">
        <v>3</v>
      </c>
      <c r="AK30" s="28" t="s">
        <v>18</v>
      </c>
      <c r="AL30" s="31"/>
    </row>
    <row r="31" spans="1:43" x14ac:dyDescent="0.3">
      <c r="A31" s="32" t="s">
        <v>13</v>
      </c>
      <c r="B31" s="33"/>
      <c r="C31" s="12"/>
      <c r="D31" s="11" t="s">
        <v>22</v>
      </c>
      <c r="E31" s="11" t="s">
        <v>22</v>
      </c>
      <c r="F31" s="20"/>
      <c r="G31" s="34" t="s">
        <v>13</v>
      </c>
      <c r="H31" s="33"/>
      <c r="I31" s="12"/>
      <c r="J31" s="11" t="s">
        <v>22</v>
      </c>
      <c r="K31" s="11" t="s">
        <v>22</v>
      </c>
      <c r="L31" s="25"/>
      <c r="M31" s="26" t="s">
        <v>63</v>
      </c>
      <c r="N31" s="27">
        <f>SUM(S41-U41-W41-Y41)</f>
        <v>0</v>
      </c>
      <c r="O31" s="28" t="s">
        <v>63</v>
      </c>
      <c r="P31" s="27">
        <f>SUM(AD41-AF41-AH41-AJ41)</f>
        <v>0</v>
      </c>
      <c r="Q31" s="33"/>
      <c r="R31" s="14" t="s">
        <v>4</v>
      </c>
      <c r="S31" s="14">
        <f>WEEKDAY($C30)</f>
        <v>4</v>
      </c>
      <c r="T31" s="14" t="s">
        <v>4</v>
      </c>
      <c r="U31" s="14">
        <f>WEEKDAY($C30)</f>
        <v>4</v>
      </c>
      <c r="V31" s="14" t="s">
        <v>4</v>
      </c>
      <c r="W31" s="14">
        <f>WEEKDAY($C30)</f>
        <v>4</v>
      </c>
      <c r="X31" s="14" t="s">
        <v>4</v>
      </c>
      <c r="Y31" s="14">
        <f>WEEKDAY($C30)</f>
        <v>4</v>
      </c>
      <c r="Z31" s="14" t="s">
        <v>19</v>
      </c>
      <c r="AA31" s="35">
        <f>S40</f>
        <v>0</v>
      </c>
      <c r="AC31" s="14" t="s">
        <v>4</v>
      </c>
      <c r="AD31" s="14">
        <f>WEEKDAY($I30)</f>
        <v>4</v>
      </c>
      <c r="AE31" s="14" t="s">
        <v>4</v>
      </c>
      <c r="AF31" s="14">
        <f>WEEKDAY($I30)</f>
        <v>4</v>
      </c>
      <c r="AG31" s="14" t="s">
        <v>4</v>
      </c>
      <c r="AH31" s="14">
        <f>WEEKDAY($I30)</f>
        <v>4</v>
      </c>
      <c r="AI31" s="14" t="s">
        <v>4</v>
      </c>
      <c r="AJ31" s="14">
        <f>WEEKDAY($I30)</f>
        <v>4</v>
      </c>
      <c r="AK31" s="14" t="s">
        <v>19</v>
      </c>
      <c r="AL31" s="35">
        <f>AD40</f>
        <v>0</v>
      </c>
      <c r="AM31" s="49"/>
      <c r="AN31" s="50"/>
      <c r="AO31" s="49"/>
      <c r="AP31" s="50"/>
      <c r="AQ31" s="50"/>
    </row>
    <row r="32" spans="1:43" x14ac:dyDescent="0.3">
      <c r="A32" s="32" t="s">
        <v>14</v>
      </c>
      <c r="C32" s="13"/>
      <c r="D32" s="11" t="s">
        <v>22</v>
      </c>
      <c r="E32" s="11" t="s">
        <v>22</v>
      </c>
      <c r="F32" s="20"/>
      <c r="G32" s="34" t="s">
        <v>14</v>
      </c>
      <c r="I32" s="13"/>
      <c r="J32" s="11" t="s">
        <v>22</v>
      </c>
      <c r="K32" s="11" t="s">
        <v>22</v>
      </c>
      <c r="L32" s="25"/>
      <c r="M32" s="26" t="s">
        <v>64</v>
      </c>
      <c r="N32" s="36">
        <f>AA36</f>
        <v>0</v>
      </c>
      <c r="O32" s="28" t="s">
        <v>64</v>
      </c>
      <c r="P32" s="37">
        <f>AL36</f>
        <v>0</v>
      </c>
      <c r="Q32" s="38"/>
      <c r="R32" s="39" t="s">
        <v>6</v>
      </c>
      <c r="S32" s="40">
        <f>IF(S31=7,IF(OR(AND(D30&gt;=19/24,E30&gt;=19/24),AND(D30&lt;=14/24,E30&lt;=14/24)),0,IF(AND(D30&lt;=14/24,E30&lt;=19/24),E30-14/24,IF(AND(D30&gt;=14/24,E30&lt;=19/24),E30-D30,IF(AND(D30&gt;=14/24,E30&gt;=19/24),19/24-D30,IF(AND(D30&lt;=14/24,E30&gt;=19/24),19/24-14/24,"v"))))),0)</f>
        <v>0</v>
      </c>
      <c r="T32" s="39" t="s">
        <v>6</v>
      </c>
      <c r="U32" s="40">
        <f>IF(OR(D31="x",E31="x"),0,IF(B34&gt;0,IF(U31=7,IF(OR(AND(D31&gt;=19/24,E31&gt;=19/24),AND(D31&lt;=14/24,E31&lt;=14/24)),0,IF(AND(D31&lt;=14/24,E31&lt;=19/24),E31-14/24,IF(AND(D31&gt;=14/24,E31&lt;=19/24),E31-D31,IF(AND(D31&gt;=14/24,E31&gt;=19/24),19/24-D31,IF(AND(D31&lt;=14/24,E31&gt;=19/24),19/24-14/24,"v"))))),0),0))</f>
        <v>0</v>
      </c>
      <c r="V32" s="39" t="s">
        <v>6</v>
      </c>
      <c r="W32" s="40">
        <f>IF(OR(D32="x",E32="x"),0,IF(B34&gt;1,IF(W31=7,IF(OR(AND(D32&gt;=19/24,E32&gt;=19/24),AND(D32&lt;=14/24,E32&lt;=14/24)),0,IF(AND(D32&lt;=14/24,E32&lt;=19/24),E32-14/24,IF(AND(D32&gt;=14/24,E32&lt;=19/24),E32-D32,IF(AND(D32&gt;=14/24,E32&gt;=19/24),19/24-D32,IF(AND(D32&lt;=14/24,E32&gt;=19/24),19/24-14/24,"v"))))),0),0))</f>
        <v>0</v>
      </c>
      <c r="X32" s="39" t="s">
        <v>6</v>
      </c>
      <c r="Y32" s="40">
        <f>IF(OR(D33="x",E33="x"),0,IF(B34&gt;2,IF(Y31=7,IF(OR(AND(D33&gt;=19/24,E33&gt;=19/24),AND(D33&lt;=14/24,E33&lt;=14/24)),0,IF(AND(D33&lt;=14/24,E33&lt;=19/24),E33-14/24,IF(AND(D33&gt;=14/24,E33&lt;=19/24),E33-D33,IF(AND(D33&gt;=14/24,E33&gt;=19/24),19/24-D33,IF(AND(D33&lt;=14/24,E33&gt;=19/24),19/24-14/24,"v"))))),0),0))</f>
        <v>0</v>
      </c>
      <c r="Z32" s="39" t="s">
        <v>20</v>
      </c>
      <c r="AA32" s="40">
        <f>U40+W40+Y40</f>
        <v>0</v>
      </c>
      <c r="AB32" s="39"/>
      <c r="AC32" s="39" t="s">
        <v>6</v>
      </c>
      <c r="AD32" s="40">
        <f>IF(AD31=7,IF(OR(AND(J30&gt;=19/24,K30&gt;=19/24),AND(J30&lt;=14/24,K30&lt;=14/24)),0,IF(AND(J30&lt;=14/24,K30&lt;=19/24),K30-14/24,IF(AND(J30&gt;=14/24,K30&lt;=19/24),K30-J30,IF(AND(J30&gt;=14/24,K30&gt;=19/24),19/24-J30,IF(AND(J30&lt;=14/24,K30&gt;=19/24),19/24-14/24,"v"))))),0)</f>
        <v>0</v>
      </c>
      <c r="AE32" s="39" t="s">
        <v>6</v>
      </c>
      <c r="AF32" s="40">
        <f>IF(OR(J31="x",K31="x"),0,IF(H34&gt;0,IF(AF31=7,IF(OR(AND(J31&gt;=19/24,K31&gt;=19/24),AND(J31&lt;=14/24,K31&lt;=14/24)),0,IF(AND(J31&lt;=14/24,K31&lt;=19/24),K31-14/24,IF(AND(J31&gt;=14/24,K31&lt;=19/24),K31-J31,IF(AND(J31&gt;=14/24,K31&gt;=19/24),19/24-J31,IF(AND(J31&lt;=14/24,K31&gt;=19/24),19/24-14/24,"v"))))),0),0))</f>
        <v>0</v>
      </c>
      <c r="AG32" s="39" t="s">
        <v>6</v>
      </c>
      <c r="AH32" s="40">
        <f>IF(OR(J32="x",K32="x"),0,IF(H34&gt;1,IF(AH31=7,IF(OR(AND(J32&gt;=19/24,K32&gt;=19/24),AND(J32&lt;=14/24,K32&lt;=14/24)),0,IF(AND(J32&lt;=14/24,K32&lt;=19/24),K32-14/24,IF(AND(J32&gt;=14/24,K32&lt;=19/24),K32-J32,IF(AND(J32&gt;=14/24,K32&gt;=19/24),19/24-J32,IF(AND(J32&lt;=14/24,K32&gt;=19/24),19/24-14/24,"v"))))),0),0))</f>
        <v>0</v>
      </c>
      <c r="AI32" s="39" t="s">
        <v>6</v>
      </c>
      <c r="AJ32" s="40">
        <f>IF(OR(J33="x",K33="x"),0,IF(H34&gt;2,IF(AJ31=7,IF(OR(AND(J33&gt;=19/24,K33&gt;=19/24),AND(J33&lt;=14/24,K33&lt;=14/24)),0,IF(AND(J33&lt;=14/24,K33&lt;=19/24),K33-14/24,IF(AND(J33&gt;=14/24,K33&lt;=19/24),K33-J33,IF(AND(J33&gt;=14/24,K33&gt;=19/24),19/24-J33,IF(AND(J33&lt;=14/24,K33&gt;=19/24),19/24-14/24,"v"))))),0),0))</f>
        <v>0</v>
      </c>
      <c r="AK32" s="39" t="s">
        <v>20</v>
      </c>
      <c r="AL32" s="40">
        <f>AF40+AH40+AJ40</f>
        <v>0</v>
      </c>
      <c r="AM32" s="50"/>
      <c r="AN32" s="50"/>
      <c r="AO32" s="50"/>
      <c r="AP32" s="51"/>
      <c r="AQ32" s="50"/>
    </row>
    <row r="33" spans="1:43" x14ac:dyDescent="0.3">
      <c r="A33" s="32" t="s">
        <v>16</v>
      </c>
      <c r="C33" s="12"/>
      <c r="D33" s="11" t="s">
        <v>22</v>
      </c>
      <c r="E33" s="11" t="s">
        <v>22</v>
      </c>
      <c r="F33" s="20"/>
      <c r="G33" s="34" t="s">
        <v>16</v>
      </c>
      <c r="I33" s="12"/>
      <c r="J33" s="11" t="s">
        <v>22</v>
      </c>
      <c r="K33" s="11" t="s">
        <v>22</v>
      </c>
      <c r="L33" s="25"/>
      <c r="M33" s="26" t="s">
        <v>65</v>
      </c>
      <c r="N33" s="37">
        <f>AA34</f>
        <v>0</v>
      </c>
      <c r="O33" s="28" t="s">
        <v>65</v>
      </c>
      <c r="P33" s="37">
        <f>AL34</f>
        <v>0</v>
      </c>
      <c r="R33" s="39" t="s">
        <v>11</v>
      </c>
      <c r="S33" s="40">
        <f>IF(S31&lt;&gt;1,IF(OR(AND(D30&gt;=7/24,E30&gt;=7/24),AND(D30&lt;=5/24,E30&lt;=5/24)),0,IF(AND(D30&lt;=5/24,E30&lt;=7/24),E30-5/24,IF(AND(D30&gt;=5/24,E30&lt;=7/24),E30-D30,IF(AND(D30&gt;=5/24,E30&gt;=7/24),7/24-D30,IF(AND(D30&lt;=5/24,E30&gt;=7/24),7/24-5/24,"v"))))),0)</f>
        <v>0</v>
      </c>
      <c r="T33" s="39" t="s">
        <v>11</v>
      </c>
      <c r="U33" s="40">
        <f>IF(OR(D31="x",E31="x"),0,IF(D31="x",0,IF(U31&lt;&gt;1,IF(OR(AND(D31&gt;=7/24,E31&gt;=7/24),AND(D31&lt;=5/24,E31&lt;=5/24)),0,IF(AND(D31&lt;=5/24,E31&lt;=7/24),E31-5/24,IF(AND(D31&gt;=5/24,E31&lt;=7/24),E31-D31,IF(AND(D31&gt;=5/24,E31&gt;=7/24),7/24-D31,IF(AND(D31&lt;=5/24,E31&gt;=7/24),7/24-5/24,"v"))))),0)))</f>
        <v>0</v>
      </c>
      <c r="V33" s="39" t="s">
        <v>11</v>
      </c>
      <c r="W33" s="40">
        <f>IF(OR(D32="x",E32="x"),0,IF(W31&lt;&gt;1,IF(OR(AND(D32&gt;=7/24,E32&gt;=7/24),AND(D32&lt;=5/24,E32&lt;=5/24)),0,IF(AND(D32&lt;=5/24,E32&lt;=7/24),E32-5/24,IF(AND(D32&gt;=5/24,E32&lt;=7/24),E32-D32,IF(AND(D32&gt;=5/24,E32&gt;=7/24),7/24-D32,IF(AND(D32&lt;=5/24,E32&gt;=7/24),7/24-5/24,"v"))))),0))</f>
        <v>0</v>
      </c>
      <c r="X33" s="39" t="s">
        <v>11</v>
      </c>
      <c r="Y33" s="40">
        <f>IF(OR(D33="x",E33="x"),0,IF(Y31&lt;&gt;1,IF(OR(AND(D33&gt;=7/24,E33&gt;=7/24),AND(D33&lt;=5/24,E33&lt;=5/24)),0,IF(AND(D33&lt;=5/24,E33&lt;=7/24),E33-5/24,IF(AND(D33&gt;=5/24,E33&lt;=7/24),E33-D33,IF(AND(D33&gt;=5/24,E33&gt;=7/24),7/24-D33,IF(AND(D33&lt;=5/24,E33&gt;=7/24),7/24-5/24,"v"))))),0))</f>
        <v>0</v>
      </c>
      <c r="Z33" s="39" t="s">
        <v>21</v>
      </c>
      <c r="AA33" s="41">
        <f>AA31-AA32</f>
        <v>0</v>
      </c>
      <c r="AB33" s="39"/>
      <c r="AC33" s="39" t="s">
        <v>11</v>
      </c>
      <c r="AD33" s="40">
        <f>IF(AD31&lt;&gt;1,IF(OR(AND(J30&gt;=7/24,K30&gt;=7/24),AND(J30&lt;=5/24,K30&lt;=5/24)),0,IF(AND(J30&lt;=5/24,K30&lt;=7/24),K30-5/24,IF(AND(J30&gt;=5/24,K30&lt;=7/24),K30-J30,IF(AND(J30&gt;=5/24,K30&gt;=7/24),7/24-J30,IF(AND(J30&lt;=5/24,K30&gt;=7/24),7/24-5/24,"v"))))),0)</f>
        <v>0</v>
      </c>
      <c r="AE33" s="39" t="s">
        <v>11</v>
      </c>
      <c r="AF33" s="40">
        <f>IF(OR(J31="x",K31="x"),0,IF(AF31&lt;&gt;1,IF(OR(AND(J31&gt;=7/24,K31&gt;=7/24),AND(J31&lt;=5/24,K31&lt;=5/24)),0,IF(AND(J31&lt;=5/24,K31&lt;=7/24),K31-5/24,IF(AND(J31&gt;=5/24,K31&lt;=7/24),K31-J31,IF(AND(J31&gt;=5/24,K31&gt;=7/24),7/24-J31,IF(AND(J31&lt;=5/24,K31&gt;=7/24),7/24-5/24,"v"))))),0))</f>
        <v>0</v>
      </c>
      <c r="AG33" s="39" t="s">
        <v>11</v>
      </c>
      <c r="AH33" s="40">
        <f>IF(OR(J32="x",K32="x"),0,IF(AH31&lt;&gt;1,IF(OR(AND(J32&gt;=7/24,K32&gt;=7/24),AND(J32&lt;=5/24,K32&lt;=5/24)),0,IF(AND(J32&lt;=5/24,K32&lt;=7/24),K32-5/24,IF(AND(J32&gt;=5/24,K32&lt;=7/24),K32-J32,IF(AND(J32&gt;=5/24,K32&gt;=7/24),7/24-J32,IF(AND(J32&lt;=5/24,K32&gt;=7/24),7/24-5/24,"v"))))),0))</f>
        <v>0</v>
      </c>
      <c r="AI33" s="39" t="s">
        <v>11</v>
      </c>
      <c r="AJ33" s="40">
        <f>IF(OR(J33="x",K33="x"),0,IF(AJ31&lt;&gt;1,IF(OR(AND(J33&gt;=7/24,K33&gt;=7/24),AND(J33&lt;=5/24,K33&lt;=5/24)),0,IF(AND(J33&lt;=5/24,K33&lt;=7/24),K33-5/24,IF(AND(J33&gt;=5/24,K33&lt;=7/24),K33-J33,IF(AND(J33&gt;=5/24,K33&gt;=7/24),7/24-J33,IF(AND(J33&lt;=5/24,K33&gt;=7/24),7/24-5/24,"v"))))),0))</f>
        <v>0</v>
      </c>
      <c r="AK33" s="39" t="s">
        <v>21</v>
      </c>
      <c r="AL33" s="41">
        <f>AL31-AL32</f>
        <v>0</v>
      </c>
      <c r="AM33" s="50"/>
      <c r="AN33" s="52"/>
      <c r="AO33" s="50"/>
      <c r="AP33" s="52"/>
      <c r="AQ33" s="50"/>
    </row>
    <row r="34" spans="1:43" ht="14.4" hidden="1" customHeight="1" x14ac:dyDescent="0.3">
      <c r="A34" s="42" t="s">
        <v>56</v>
      </c>
      <c r="B34" s="14">
        <f>IF(AND(D31&lt;&gt;"x",D32&lt;&gt;"x",D33&lt;&gt;"x"),3,IF(AND(D31&lt;&gt;"x",D32&lt;&gt;"x"),2,IF(D31&lt;&gt;"x",1,0)))</f>
        <v>0</v>
      </c>
      <c r="F34" s="20"/>
      <c r="G34" s="42" t="s">
        <v>68</v>
      </c>
      <c r="H34" s="14">
        <f>IF(AND(J31&lt;&gt;"x",J32&lt;&gt;"x",J33&lt;&gt;"x"),3,IF(AND(J31&lt;&gt;"x",J32&lt;&gt;"x"),2,IF(J31&lt;&gt;"x",1,0)))</f>
        <v>0</v>
      </c>
      <c r="L34" s="25"/>
      <c r="R34" s="39" t="s">
        <v>10</v>
      </c>
      <c r="S34" s="43">
        <f>IF(AND(S31&lt;&gt;7,S31&lt;&gt;1),IF(AND(D30&gt;=19/24,E30&gt;=19/24),E30-D30,IF(AND(D30&lt;=19/24,E30&gt;=19/24),E30-19/24,0)),0)</f>
        <v>0</v>
      </c>
      <c r="T34" s="39" t="s">
        <v>10</v>
      </c>
      <c r="U34" s="43">
        <f>IF(OR(D31="x",E31="x"),0,IF(AND(U31&lt;&gt;7,U31&lt;&gt;1),IF(AND(D31&gt;=19/24,E31&gt;=19/24),E31-D31,IF(AND(D31&lt;=19/24,E31&gt;=19/24),E31-19/24,0)),0))</f>
        <v>0</v>
      </c>
      <c r="V34" s="39" t="s">
        <v>10</v>
      </c>
      <c r="W34" s="43">
        <f>IF(OR(D32="x",E32="x"),0,IF(AND(W31&lt;&gt;7,W31&lt;&gt;1),IF(AND(D32&gt;=19/24,E32&gt;=19/24),E32-D32,IF(AND(D32&lt;=19/24,E32&gt;=19/24),E32-19/24,0)),0))</f>
        <v>0</v>
      </c>
      <c r="X34" s="39" t="s">
        <v>10</v>
      </c>
      <c r="Y34" s="43">
        <f>IF(OR(D33="x",E33="x"),0,IF(AND(Y31&lt;&gt;7,Y31&lt;&gt;1),IF(AND(D33&gt;=19/24,E33&gt;=19/24),E33-D33,IF(AND(D33&lt;=19/24,E33&gt;=19/24),E33-19/24,0)),0))</f>
        <v>0</v>
      </c>
      <c r="Z34" s="39" t="s">
        <v>5</v>
      </c>
      <c r="AA34" s="44">
        <f>S43-U43-W43-Y43</f>
        <v>0</v>
      </c>
      <c r="AB34" s="39"/>
      <c r="AC34" s="39" t="s">
        <v>10</v>
      </c>
      <c r="AD34" s="43">
        <f>IF(AND(AD31&lt;&gt;7,AD31&lt;&gt;1),IF(AND(J30&gt;=19/24,K30&gt;=19/24),K30-J30,IF(AND(J30&lt;=19/24,K30&gt;=19/24),K30-19/24,0)),0)</f>
        <v>0</v>
      </c>
      <c r="AE34" s="39" t="s">
        <v>10</v>
      </c>
      <c r="AF34" s="43">
        <f>IF(OR(J31="x",K31="x"),0,IF(AND(AF31&lt;&gt;7,AF31&lt;&gt;1),IF(AND(J31&gt;=19/24,K31&gt;=19/24),K31-J31,IF(AND(J31&lt;=19/24,K31&gt;=19/24),K31-19/24,0)),0))</f>
        <v>0</v>
      </c>
      <c r="AG34" s="39" t="s">
        <v>10</v>
      </c>
      <c r="AH34" s="43">
        <f>IF(OR(J32="x",K32="x"),0,IF(AND(AH31&lt;&gt;7,AH31&lt;&gt;1),IF(AND(J32&gt;=19/24,K32&gt;=19/24),K32-J32,IF(AND(J32&lt;=19/24,K32&gt;=19/24),K32-19/24,0)),0))</f>
        <v>0</v>
      </c>
      <c r="AI34" s="39" t="s">
        <v>10</v>
      </c>
      <c r="AJ34" s="43">
        <f>IF(OR(J33="x",K33="x"),0,IF(AND(AJ31&lt;&gt;7,AJ31&lt;&gt;1),IF(AND(J33&gt;=19/24,K33&gt;=19/24),K33-J33,IF(AND(J33&lt;=19/24,K33&gt;=19/24),K33-19/24,0)),0))</f>
        <v>0</v>
      </c>
      <c r="AK34" s="39" t="s">
        <v>5</v>
      </c>
      <c r="AL34" s="44">
        <f>AD43-AF43-AH43-AJ43</f>
        <v>0</v>
      </c>
      <c r="AM34" s="50"/>
      <c r="AN34" s="52"/>
      <c r="AO34" s="50"/>
      <c r="AP34" s="51"/>
      <c r="AQ34" s="50"/>
    </row>
    <row r="35" spans="1:43" ht="14.4" hidden="1" customHeight="1" x14ac:dyDescent="0.3">
      <c r="F35" s="20"/>
      <c r="L35" s="25"/>
      <c r="R35" s="39" t="s">
        <v>12</v>
      </c>
      <c r="S35" s="40">
        <f>SUM(S33:S34)</f>
        <v>0</v>
      </c>
      <c r="T35" s="39" t="s">
        <v>12</v>
      </c>
      <c r="U35" s="40">
        <f>IF(B34&gt;0,SUM(U33:U34),0)</f>
        <v>0</v>
      </c>
      <c r="V35" s="39" t="s">
        <v>12</v>
      </c>
      <c r="W35" s="40">
        <f>IF(B34&gt;1,SUM(W33:W34),0)</f>
        <v>0</v>
      </c>
      <c r="X35" s="39" t="s">
        <v>12</v>
      </c>
      <c r="Y35" s="40">
        <f>IF(B34&gt;2,SUM(Y33:Y34),0)</f>
        <v>0</v>
      </c>
      <c r="Z35" s="39" t="s">
        <v>17</v>
      </c>
      <c r="AA35" s="44">
        <f>S42-U42-W42-Y42</f>
        <v>0</v>
      </c>
      <c r="AB35" s="39"/>
      <c r="AC35" s="39" t="s">
        <v>12</v>
      </c>
      <c r="AD35" s="40">
        <f>SUM(AD33:AD34)</f>
        <v>0</v>
      </c>
      <c r="AE35" s="39" t="s">
        <v>12</v>
      </c>
      <c r="AF35" s="40">
        <f>IF(H34&gt;0,SUM(AF33:AF34),0)</f>
        <v>0</v>
      </c>
      <c r="AG35" s="39" t="s">
        <v>12</v>
      </c>
      <c r="AH35" s="40">
        <f>IF(H34&gt;1,SUM(AH33:AH34),0)</f>
        <v>0</v>
      </c>
      <c r="AI35" s="39" t="s">
        <v>12</v>
      </c>
      <c r="AJ35" s="40">
        <f>IF(H34&gt;2,SUM(AJ33:AJ34),0)</f>
        <v>0</v>
      </c>
      <c r="AK35" s="39" t="s">
        <v>17</v>
      </c>
      <c r="AL35" s="44">
        <f>AD42-AF42-AH42-AJ42</f>
        <v>0</v>
      </c>
      <c r="AM35" s="50"/>
      <c r="AN35" s="52"/>
      <c r="AO35" s="50"/>
      <c r="AP35" s="53"/>
      <c r="AQ35" s="50"/>
    </row>
    <row r="36" spans="1:43" ht="14.4" hidden="1" customHeight="1" x14ac:dyDescent="0.3">
      <c r="F36" s="20"/>
      <c r="L36" s="25"/>
      <c r="R36" s="39"/>
      <c r="S36" s="39"/>
      <c r="T36" s="39"/>
      <c r="U36" s="39"/>
      <c r="V36" s="39"/>
      <c r="W36" s="39"/>
      <c r="X36" s="39"/>
      <c r="Y36" s="39"/>
      <c r="Z36" s="39" t="s">
        <v>55</v>
      </c>
      <c r="AA36" s="44">
        <f>SUM(AA34:AA35)</f>
        <v>0</v>
      </c>
      <c r="AB36" s="39"/>
      <c r="AC36" s="39"/>
      <c r="AD36" s="39"/>
      <c r="AE36" s="39"/>
      <c r="AF36" s="39"/>
      <c r="AG36" s="39"/>
      <c r="AH36" s="39"/>
      <c r="AI36" s="39"/>
      <c r="AJ36" s="39"/>
      <c r="AK36" s="39" t="s">
        <v>55</v>
      </c>
      <c r="AL36" s="44">
        <f>SUM(AL34:AL35)</f>
        <v>0</v>
      </c>
      <c r="AM36" s="50"/>
      <c r="AN36" s="52"/>
      <c r="AO36" s="50"/>
      <c r="AP36" s="53"/>
      <c r="AQ36" s="50"/>
    </row>
    <row r="37" spans="1:43" ht="14.4" hidden="1" customHeight="1" x14ac:dyDescent="0.3">
      <c r="F37" s="20"/>
      <c r="L37" s="25"/>
      <c r="R37" s="39" t="s">
        <v>7</v>
      </c>
      <c r="S37" s="45">
        <f>IF(AND(S31&lt;&gt;1,S31&lt;&gt;7),IF(AND(D30&gt;=5/24,E30&gt;=5/24),0,IF(E30&lt;5/24,E30-D30,IF(AND(D30&gt;0/24,E30&lt;5/24),E30-D30,IF(AND(D30&gt;=0/24,E30&gt;=5/24),5/24-D30,0)))),IF(S31=1,E30-D30,IF(S31=7,IF(AND(D30&gt;=5/24,E30&gt;=5/24),0,IF(E30&lt;5/24,E30-D30,IF(AND(D30&gt;0/24,E30&lt;5/24),E30-D30,IF(AND(D30&gt;=0/24,E30&gt;=5/24),5/24-D30,"v")))))))</f>
        <v>0</v>
      </c>
      <c r="T37" s="39" t="s">
        <v>7</v>
      </c>
      <c r="U37" s="45">
        <f>IF(OR(D31="x",E31="x"),0,IF(AND(U31&lt;&gt;1,U31&lt;&gt;7),IF(AND(D31&gt;=5/24,E31&gt;=5/24),0,IF(E31&lt;5/24,E31-D31,IF(AND(D31&gt;0/24,E31&lt;5/24),E31-D31,IF(AND(D31&gt;=0/24,E31&gt;=5/24),5/24-D31,0)))),IF(U31=1,E31-D31,IF(U31=7,IF(AND(D31&gt;=5/24,E31&gt;=5/24),0,IF(E31&lt;5/24,E31-D31,IF(AND(D31&gt;0/24,E31&lt;5/24),E31-D31,IF(AND(D31&gt;=0/24,E31&gt;=5/24),5/24-D31,"v"))))))))</f>
        <v>0</v>
      </c>
      <c r="V37" s="39" t="s">
        <v>7</v>
      </c>
      <c r="W37" s="45">
        <f>IF(OR(D32="x",E32="x"),0,IF(AND(W31&lt;&gt;1,W31&lt;&gt;7),IF(AND(D32&gt;=5/24,E32&gt;=5/24),0,IF(E32&lt;5/24,E32-D32,IF(AND(D32&gt;0/24,E32&lt;5/24),E32-D32,IF(AND(D32&gt;=0/24,E32&gt;=5/24),5/24-D32,0)))),IF(W31=1,E32-D32,IF(W31=7,IF(AND(D32&gt;=5/24,E32&gt;=5/24),0,IF(E32&lt;5/24,E32-D32,IF(AND(D32&gt;0/24,E32&lt;5/24),E32-D32,IF(AND(D32&gt;=0/24,E32&gt;=5/24),5/24-D32,"v"))))))))</f>
        <v>0</v>
      </c>
      <c r="X37" s="39" t="s">
        <v>7</v>
      </c>
      <c r="Y37" s="45">
        <f>IF(OR(D33="x",E33="x"),0,IF(AND(Y31&lt;&gt;1,Y31&lt;&gt;7),IF(AND(D33&gt;=5/24,E33&gt;=5/24),0,IF(E33&lt;5/24,E33-D33,IF(AND(D33&gt;0/24,E33&lt;5/24),E33-D33,IF(AND(D33&gt;=0/24,E33&gt;=5/24),5/24-D33,0)))),IF(Y31=1,E33-D33,IF(Y31=7,IF(AND(D33&gt;=5/24,E33&gt;=5/24),0,IF(E33&lt;5/24,E33-D33,IF(AND(D33&gt;0/24,E33&lt;5/24),E33-D33,IF(AND(D33&gt;=0/24,E33&gt;=5/24),5/24-D33,"v"))))))))</f>
        <v>0</v>
      </c>
      <c r="Z37" s="39" t="s">
        <v>59</v>
      </c>
      <c r="AA37" s="40">
        <f>SUM(S32-U32-W32-Y32)</f>
        <v>0</v>
      </c>
      <c r="AB37" s="39"/>
      <c r="AC37" s="39" t="s">
        <v>7</v>
      </c>
      <c r="AD37" s="45">
        <f>IF(AND(AD31&lt;&gt;1,AD31&lt;&gt;7),IF(AND(J30&gt;=5/24,K30&gt;=5/24),0,IF(K30&lt;5/24,K30-J30,IF(AND(J30&gt;0/24,K30&lt;5/24),K30-J30,IF(AND(J30&gt;=0/24,K30&gt;=5/24),5/24-J30,0)))),IF(AD31=1,K30-J30,IF(AD31=7,IF(AND(J30&gt;=5/24,K30&gt;=5/24),0,IF(K30&lt;5/24,K30-J30,IF(AND(J30&gt;0/24,K30&lt;5/24),K30-J30,IF(AND(J30&gt;=0/24,K30&gt;=5/24),5/24-J30,"v")))))))</f>
        <v>0</v>
      </c>
      <c r="AE37" s="39" t="s">
        <v>7</v>
      </c>
      <c r="AF37" s="45">
        <f>IF(OR(J31="x",K31="x"),0,IF(AND(AF31&lt;&gt;1,AF31&lt;&gt;7),IF(AND(J31&gt;=5/24,K31&gt;=5/24),0,IF(K31&lt;5/24,K31-J31,IF(AND(J31&gt;0/24,K31&lt;5/24),K31-J31,IF(AND(J31&gt;=0/24,K31&gt;=5/24),5/24-J31,0)))),IF(AF31=1,K31-J31,IF(AF31=7,IF(AND(J31&gt;=5/24,K31&gt;=5/24),0,IF(K31&lt;5/24,K31-J31,IF(AND(J31&gt;0/24,K31&lt;5/24),K31-J31,IF(AND(J31&gt;=0/24,K31&gt;=5/24),5/24-J31,"v"))))))))</f>
        <v>0</v>
      </c>
      <c r="AG37" s="39" t="s">
        <v>7</v>
      </c>
      <c r="AH37" s="45">
        <f>IF(OR(J32="x",K32="x"),0,IF(AND(AH31&lt;&gt;1,AH31&lt;&gt;7),IF(AND(J32&gt;=5/24,K32&gt;=5/24),0,IF(K32&lt;5/24,K32-J32,IF(AND(J32&gt;0/24,K32&lt;5/24),K32-J32,IF(AND(J32&gt;=0/24,K32&gt;=5/24),5/24-J32,0)))),IF(AH31=1,K32-J32,IF(AH31=7,IF(AND(J32&gt;=5/24,K32&gt;=5/24),0,IF(K32&lt;5/24,K32-J32,IF(AND(J32&gt;0/24,K32&lt;5/24),K32-J32,IF(AND(J32&gt;=0/24,K32&gt;=5/24),5/24-J32,"v"))))))))</f>
        <v>0</v>
      </c>
      <c r="AI37" s="39" t="s">
        <v>7</v>
      </c>
      <c r="AJ37" s="45">
        <f>IF(OR(J33="x",K33="x"),0,IF(AND(AJ31&lt;&gt;1,AJ31&lt;&gt;7),IF(AND(J33&gt;=5/24,K33&gt;=5/24),0,IF(K33&lt;5/24,K33-J33,IF(AND(J33&gt;0/24,K33&lt;5/24),K33-J33,IF(AND(J33&gt;=0/24,K33&gt;=5/24),5/24-J33,0)))),IF(AJ31=1,K33-J33,IF(AJ31=7,IF(AND(J33&gt;=5/24,K33&gt;=5/24),0,IF(K33&lt;5/24,K33-J33,IF(AND(J33&gt;0/24,K33&lt;5/24),K33-J33,IF(AND(J33&gt;=0/24,K33&gt;=5/24),5/24-J33,"v"))))))))</f>
        <v>0</v>
      </c>
      <c r="AK37" s="39" t="s">
        <v>59</v>
      </c>
      <c r="AL37" s="40">
        <f>SUM(AD32-AF32-AH32-AJ32)</f>
        <v>0</v>
      </c>
      <c r="AM37" s="50"/>
      <c r="AN37" s="50"/>
      <c r="AO37" s="50"/>
      <c r="AP37" s="53"/>
      <c r="AQ37" s="50"/>
    </row>
    <row r="38" spans="1:43" ht="14.4" hidden="1" customHeight="1" x14ac:dyDescent="0.3">
      <c r="F38" s="20"/>
      <c r="L38" s="25"/>
      <c r="R38" s="39" t="s">
        <v>8</v>
      </c>
      <c r="S38" s="43">
        <f>IF(S31=7,IF(AND(D30&gt;=19/24,E30&gt;=19/24),E30-D30,IF(AND(D30&lt;=19/24,E30&gt;=19/24),E30-19/24,0)),0)</f>
        <v>0</v>
      </c>
      <c r="T38" s="39" t="s">
        <v>8</v>
      </c>
      <c r="U38" s="43">
        <f>IF(OR(D31="x",E31="x"),0,IF(U31=7,IF(AND(D31&gt;=19/24,E31&gt;=19/24),E31-D31,IF(AND(D31&lt;=19/24,E31&gt;=19/24),E31-19/24,0)),0))</f>
        <v>0</v>
      </c>
      <c r="V38" s="39" t="s">
        <v>8</v>
      </c>
      <c r="W38" s="43">
        <f>IF(OR(D32="x",E32="x"),0,IF(W31=7,IF(AND(D32&gt;=19/24,E32&gt;=19/24),E32-D32,IF(AND(D32&lt;=19/24,E32&gt;=19/24),E32-19/24,0)),0))</f>
        <v>0</v>
      </c>
      <c r="X38" s="39" t="s">
        <v>8</v>
      </c>
      <c r="Y38" s="43">
        <f>IF(OR(D33="x",E33="x"),0,IF(Y31=7,IF(AND(D33&gt;=19/24,E33&gt;=19/24),E33-D33,IF(AND(D33&lt;=19/24,E33&gt;=19/24),E33-19/24,0)),0))</f>
        <v>0</v>
      </c>
      <c r="Z38" s="39" t="s">
        <v>60</v>
      </c>
      <c r="AA38" s="40">
        <f>SUM(S35-U35-W35-Y36)</f>
        <v>0</v>
      </c>
      <c r="AB38" s="39"/>
      <c r="AC38" s="39" t="s">
        <v>8</v>
      </c>
      <c r="AD38" s="43">
        <f>IF(AD31=7,IF(AND(J30&gt;=19/24,K30&gt;=19/24),K30-J30,IF(AND(J30&lt;=19/24,K30&gt;=19/24),K30-19/24,0)),0)</f>
        <v>0</v>
      </c>
      <c r="AE38" s="39" t="s">
        <v>8</v>
      </c>
      <c r="AF38" s="43">
        <f>IF(OR(J31="x",K31="x"),0,IF(AF31=7,IF(AND(J31&gt;=19/24,K31&gt;=19/24),K31-J31,IF(AND(J31&lt;=19/24,K31&gt;=19/24),K31-19/24,0)),0))</f>
        <v>0</v>
      </c>
      <c r="AG38" s="39" t="s">
        <v>8</v>
      </c>
      <c r="AH38" s="43">
        <f>IF(OR(J32="x",K32="x"),0,IF(AH31=7,IF(AND(J32&gt;=19/24,K32&gt;=19/24),K32-J32,IF(AND(J32&lt;=19/24,K32&gt;=19/24),K32-19/24,0)),0))</f>
        <v>0</v>
      </c>
      <c r="AI38" s="39" t="s">
        <v>8</v>
      </c>
      <c r="AJ38" s="43">
        <f>IF(OR(J33="x",K33="x"),0,IF(AJ31=7,IF(AND(J33&gt;=19/24,K33&gt;=19/24),K33-J33,IF(AND(J33&lt;=19/24,K33&gt;=19/24),K33-19/24,0)),0))</f>
        <v>0</v>
      </c>
      <c r="AK38" s="39" t="s">
        <v>60</v>
      </c>
      <c r="AL38" s="40">
        <f>SUM(AD35-AF35-AH35-AJ36)</f>
        <v>0</v>
      </c>
      <c r="AM38" s="50"/>
      <c r="AN38" s="52"/>
      <c r="AO38" s="50"/>
      <c r="AP38" s="52"/>
      <c r="AQ38" s="50"/>
    </row>
    <row r="39" spans="1:43" ht="14.4" hidden="1" customHeight="1" x14ac:dyDescent="0.3">
      <c r="F39" s="20"/>
      <c r="L39" s="25"/>
      <c r="R39" s="39" t="s">
        <v>9</v>
      </c>
      <c r="S39" s="40">
        <f>SUM(S37:S38)</f>
        <v>0</v>
      </c>
      <c r="T39" s="39" t="s">
        <v>9</v>
      </c>
      <c r="U39" s="40">
        <f>IF(B34&gt;0,SUM(U37:U38),0)</f>
        <v>0</v>
      </c>
      <c r="V39" s="39" t="s">
        <v>9</v>
      </c>
      <c r="W39" s="40">
        <f>IF(B34&gt;1,SUM(W37:W38),0)</f>
        <v>0</v>
      </c>
      <c r="X39" s="39" t="s">
        <v>9</v>
      </c>
      <c r="Y39" s="40">
        <f>IF(B34&gt;2,SUM(Y37:Y38),0)</f>
        <v>0</v>
      </c>
      <c r="Z39" s="39" t="s">
        <v>61</v>
      </c>
      <c r="AA39" s="40">
        <f>SUM(S39-U39-W39-Y39)</f>
        <v>0</v>
      </c>
      <c r="AB39" s="39"/>
      <c r="AC39" s="39" t="s">
        <v>9</v>
      </c>
      <c r="AD39" s="40">
        <f>SUM(AD37:AD38)</f>
        <v>0</v>
      </c>
      <c r="AE39" s="39" t="s">
        <v>9</v>
      </c>
      <c r="AF39" s="40">
        <f>IF(H34&gt;0,SUM(AF37:AF38),0)</f>
        <v>0</v>
      </c>
      <c r="AG39" s="39" t="s">
        <v>9</v>
      </c>
      <c r="AH39" s="40">
        <f>IF($H34&gt;1,SUM(AH37:AH38),0)</f>
        <v>0</v>
      </c>
      <c r="AI39" s="39" t="s">
        <v>9</v>
      </c>
      <c r="AJ39" s="40">
        <f>IF(H34&gt;2,SUM(AJ37:AJ38),0)</f>
        <v>0</v>
      </c>
      <c r="AK39" s="39" t="s">
        <v>61</v>
      </c>
      <c r="AL39" s="40">
        <f>SUM(AD39-AF39-AH39-AJ39)</f>
        <v>0</v>
      </c>
      <c r="AM39" s="50"/>
      <c r="AN39" s="52"/>
      <c r="AO39" s="50"/>
      <c r="AP39" s="52"/>
      <c r="AQ39" s="50"/>
    </row>
    <row r="40" spans="1:43" ht="14.4" hidden="1" customHeight="1" x14ac:dyDescent="0.3">
      <c r="F40" s="20"/>
      <c r="L40" s="25"/>
      <c r="R40" s="39" t="s">
        <v>1</v>
      </c>
      <c r="S40" s="40">
        <f>E30-D30</f>
        <v>0</v>
      </c>
      <c r="T40" s="39" t="s">
        <v>70</v>
      </c>
      <c r="U40" s="40">
        <f>IF(B34&gt;0,E31-D31,0)</f>
        <v>0</v>
      </c>
      <c r="V40" s="39" t="s">
        <v>70</v>
      </c>
      <c r="W40" s="40">
        <f>IF(B34&gt;1,E32-D32,0)</f>
        <v>0</v>
      </c>
      <c r="X40" s="39" t="s">
        <v>70</v>
      </c>
      <c r="Y40" s="40">
        <f>IF(B34&gt;2,E33-D33,0)</f>
        <v>0</v>
      </c>
      <c r="Z40" s="39"/>
      <c r="AA40" s="39"/>
      <c r="AB40" s="39"/>
      <c r="AC40" s="39" t="s">
        <v>1</v>
      </c>
      <c r="AD40" s="40">
        <f>K30-J30</f>
        <v>0</v>
      </c>
      <c r="AE40" s="39" t="s">
        <v>70</v>
      </c>
      <c r="AF40" s="40">
        <f>IF(H34&gt;0,K31-J31,0)</f>
        <v>0</v>
      </c>
      <c r="AG40" s="39" t="s">
        <v>70</v>
      </c>
      <c r="AH40" s="40">
        <f>IF(H34&gt;1,K32-J32,0)</f>
        <v>0</v>
      </c>
      <c r="AI40" s="39" t="s">
        <v>70</v>
      </c>
      <c r="AJ40" s="40">
        <f>IF(H34&gt;2,K33-J33,0)</f>
        <v>0</v>
      </c>
      <c r="AK40" s="39"/>
      <c r="AL40" s="39"/>
      <c r="AM40" s="50"/>
      <c r="AN40" s="52"/>
      <c r="AO40" s="50"/>
      <c r="AP40" s="52"/>
      <c r="AQ40" s="50"/>
    </row>
    <row r="41" spans="1:43" ht="14.4" hidden="1" customHeight="1" x14ac:dyDescent="0.3">
      <c r="F41" s="20"/>
      <c r="L41" s="25"/>
      <c r="R41" s="39" t="s">
        <v>54</v>
      </c>
      <c r="S41" s="40">
        <f>SUM(S32+S35+S39)</f>
        <v>0</v>
      </c>
      <c r="T41" s="39" t="s">
        <v>54</v>
      </c>
      <c r="U41" s="40">
        <f>SUM(U32+U35+U39)</f>
        <v>0</v>
      </c>
      <c r="V41" s="39" t="s">
        <v>54</v>
      </c>
      <c r="W41" s="40">
        <f>SUM(W32+W35+W39)</f>
        <v>0</v>
      </c>
      <c r="X41" s="39" t="s">
        <v>54</v>
      </c>
      <c r="Y41" s="40">
        <f>SUM(Y32+Y35+Y39)</f>
        <v>0</v>
      </c>
      <c r="Z41" s="39"/>
      <c r="AA41" s="39"/>
      <c r="AB41" s="39"/>
      <c r="AC41" s="39" t="s">
        <v>54</v>
      </c>
      <c r="AD41" s="40">
        <f>SUM(AD32+AD35+AD39)</f>
        <v>0</v>
      </c>
      <c r="AE41" s="39" t="s">
        <v>54</v>
      </c>
      <c r="AF41" s="40">
        <f>SUM(AF32+AF35+AF39)</f>
        <v>0</v>
      </c>
      <c r="AG41" s="39" t="s">
        <v>54</v>
      </c>
      <c r="AH41" s="40">
        <f>SUM(AH32+AH35+AH39)</f>
        <v>0</v>
      </c>
      <c r="AI41" s="39" t="s">
        <v>54</v>
      </c>
      <c r="AJ41" s="40">
        <f>SUM(AJ32+AJ35+AJ39)</f>
        <v>0</v>
      </c>
      <c r="AK41" s="39"/>
      <c r="AL41" s="39"/>
      <c r="AM41" s="50"/>
      <c r="AN41" s="52"/>
      <c r="AO41" s="50"/>
      <c r="AP41" s="50"/>
      <c r="AQ41" s="50"/>
    </row>
    <row r="42" spans="1:43" ht="14.4" hidden="1" customHeight="1" x14ac:dyDescent="0.3">
      <c r="F42" s="20"/>
      <c r="L42" s="25"/>
      <c r="R42" s="39" t="s">
        <v>55</v>
      </c>
      <c r="S42" s="46">
        <f>S40*24*Personalia!$B$15</f>
        <v>0</v>
      </c>
      <c r="T42" s="39" t="s">
        <v>71</v>
      </c>
      <c r="U42" s="46">
        <f>U40*24*Personalia!$B$15</f>
        <v>0</v>
      </c>
      <c r="V42" s="39" t="s">
        <v>71</v>
      </c>
      <c r="W42" s="46">
        <f>W40*24*Personalia!$B$15</f>
        <v>0</v>
      </c>
      <c r="X42" s="39" t="s">
        <v>71</v>
      </c>
      <c r="Y42" s="46">
        <f>Y40*24*Personalia!$B$15</f>
        <v>0</v>
      </c>
      <c r="Z42" s="39"/>
      <c r="AA42" s="39"/>
      <c r="AB42" s="39"/>
      <c r="AC42" s="39" t="s">
        <v>55</v>
      </c>
      <c r="AD42" s="46">
        <f>AD40*24*Personalia!$B$15</f>
        <v>0</v>
      </c>
      <c r="AE42" s="39" t="s">
        <v>71</v>
      </c>
      <c r="AF42" s="46">
        <f>AF40*24*Personalia!$B$15</f>
        <v>0</v>
      </c>
      <c r="AG42" s="39" t="s">
        <v>71</v>
      </c>
      <c r="AH42" s="46">
        <f>AH40*24*Personalia!$B$15</f>
        <v>0</v>
      </c>
      <c r="AI42" s="39" t="s">
        <v>71</v>
      </c>
      <c r="AJ42" s="46">
        <f>AJ40*24*Personalia!$B$15</f>
        <v>0</v>
      </c>
      <c r="AK42" s="39"/>
      <c r="AL42" s="39"/>
      <c r="AM42" s="50"/>
      <c r="AN42" s="52"/>
      <c r="AO42" s="50"/>
      <c r="AP42" s="50"/>
      <c r="AQ42" s="50"/>
    </row>
    <row r="43" spans="1:43" ht="14.4" hidden="1" customHeight="1" x14ac:dyDescent="0.3">
      <c r="F43" s="20"/>
      <c r="L43" s="25"/>
      <c r="R43" s="14" t="s">
        <v>2</v>
      </c>
      <c r="S43" s="47">
        <f>S32*Personalia!$B$15*24*0.25+S35*24*Personalia!$B$15*0.5+S39*24*Personalia!$B$15</f>
        <v>0</v>
      </c>
      <c r="T43" s="48" t="s">
        <v>72</v>
      </c>
      <c r="U43" s="47">
        <f>U32*Personalia!$B$15*24*0.25+U35*24*Personalia!$B$15*0.5+U39*24*Personalia!$B$15</f>
        <v>0</v>
      </c>
      <c r="V43" s="48" t="s">
        <v>72</v>
      </c>
      <c r="W43" s="47">
        <f>W32*Personalia!$B$15*24*0.25+W35*24*Personalia!$B$15*0.5+W39*24*Personalia!$B$15</f>
        <v>0</v>
      </c>
      <c r="X43" s="48" t="s">
        <v>72</v>
      </c>
      <c r="Y43" s="47">
        <f>Y32*Personalia!$B$15*24*0.25+Y35*24*Personalia!$B$15*0.5+Y39*24*Personalia!$B$15</f>
        <v>0</v>
      </c>
      <c r="AC43" s="14" t="s">
        <v>2</v>
      </c>
      <c r="AD43" s="47">
        <f>AD32*Personalia!$B$15*24*0.25+AD35*24*Personalia!$B$15*0.5+AD39*24*Personalia!$B$15</f>
        <v>0</v>
      </c>
      <c r="AE43" s="48" t="s">
        <v>72</v>
      </c>
      <c r="AF43" s="47">
        <f>AF32*Personalia!$B$15*24*0.25+AF35*24*Personalia!$B$15*0.5+AF39*24*Personalia!$B$15</f>
        <v>0</v>
      </c>
      <c r="AG43" s="48" t="s">
        <v>72</v>
      </c>
      <c r="AH43" s="47">
        <f>AH32*Personalia!$B$15*24*0.25+AH35*24*Personalia!$B$15*0.5+AH39*24*Personalia!$B$15</f>
        <v>0</v>
      </c>
      <c r="AI43" s="48" t="s">
        <v>72</v>
      </c>
      <c r="AJ43" s="47">
        <f>AJ32*Personalia!$B$15*24*0.25+AJ35*24*Personalia!$B$15*0.5+AJ39*24*Personalia!$B$15</f>
        <v>0</v>
      </c>
      <c r="AM43" s="50"/>
      <c r="AN43" s="54"/>
      <c r="AO43" s="50"/>
      <c r="AP43" s="50"/>
      <c r="AQ43" s="50"/>
    </row>
    <row r="44" spans="1:43" ht="14.4" hidden="1" customHeight="1" x14ac:dyDescent="0.3">
      <c r="F44" s="20"/>
      <c r="L44" s="25"/>
      <c r="AM44" s="50"/>
      <c r="AN44" s="54"/>
      <c r="AO44" s="50"/>
      <c r="AP44" s="50"/>
      <c r="AQ44" s="50"/>
    </row>
    <row r="45" spans="1:43" x14ac:dyDescent="0.3">
      <c r="F45" s="20"/>
      <c r="L45" s="25"/>
      <c r="AM45" s="50"/>
      <c r="AN45" s="50"/>
      <c r="AO45" s="50"/>
      <c r="AP45" s="50"/>
      <c r="AQ45" s="50"/>
    </row>
    <row r="46" spans="1:43" ht="16.8" x14ac:dyDescent="0.4">
      <c r="A46" s="21" t="s">
        <v>24</v>
      </c>
      <c r="B46" s="22" t="str">
        <f>TEXT(C46,"DDDD")</f>
        <v>woensdag</v>
      </c>
      <c r="C46" s="63">
        <v>42369</v>
      </c>
      <c r="D46" s="11">
        <v>0</v>
      </c>
      <c r="E46" s="11">
        <v>0</v>
      </c>
      <c r="F46" s="20"/>
      <c r="G46" s="23" t="s">
        <v>25</v>
      </c>
      <c r="H46" s="24" t="str">
        <f>TEXT(I46,"DDDD")</f>
        <v>woensdag</v>
      </c>
      <c r="I46" s="63">
        <f>C46</f>
        <v>42369</v>
      </c>
      <c r="J46" s="11">
        <v>0</v>
      </c>
      <c r="K46" s="11">
        <v>0</v>
      </c>
      <c r="L46" s="25"/>
      <c r="M46" s="26" t="s">
        <v>62</v>
      </c>
      <c r="N46" s="27">
        <f>AA49</f>
        <v>0</v>
      </c>
      <c r="O46" s="28" t="s">
        <v>62</v>
      </c>
      <c r="P46" s="29">
        <f>AL49</f>
        <v>0</v>
      </c>
      <c r="Q46" s="25"/>
      <c r="R46" s="26" t="s">
        <v>15</v>
      </c>
      <c r="S46" s="30" t="s">
        <v>3</v>
      </c>
      <c r="T46" s="26" t="s">
        <v>13</v>
      </c>
      <c r="U46" s="30" t="s">
        <v>3</v>
      </c>
      <c r="V46" s="26" t="s">
        <v>14</v>
      </c>
      <c r="W46" s="30" t="s">
        <v>3</v>
      </c>
      <c r="X46" s="26" t="s">
        <v>16</v>
      </c>
      <c r="Y46" s="30" t="s">
        <v>3</v>
      </c>
      <c r="Z46" s="26" t="s">
        <v>18</v>
      </c>
      <c r="AA46" s="30"/>
      <c r="AC46" s="28" t="s">
        <v>15</v>
      </c>
      <c r="AD46" s="31" t="s">
        <v>3</v>
      </c>
      <c r="AE46" s="28" t="s">
        <v>13</v>
      </c>
      <c r="AF46" s="31" t="s">
        <v>3</v>
      </c>
      <c r="AG46" s="28" t="s">
        <v>14</v>
      </c>
      <c r="AH46" s="31" t="s">
        <v>3</v>
      </c>
      <c r="AI46" s="28" t="s">
        <v>16</v>
      </c>
      <c r="AJ46" s="31" t="s">
        <v>3</v>
      </c>
      <c r="AK46" s="28" t="s">
        <v>18</v>
      </c>
      <c r="AL46" s="31"/>
      <c r="AM46" s="50"/>
      <c r="AN46" s="50"/>
      <c r="AO46" s="50"/>
      <c r="AP46" s="50"/>
      <c r="AQ46" s="50"/>
    </row>
    <row r="47" spans="1:43" x14ac:dyDescent="0.3">
      <c r="A47" s="32" t="s">
        <v>13</v>
      </c>
      <c r="B47" s="33"/>
      <c r="C47" s="12"/>
      <c r="D47" s="11" t="s">
        <v>22</v>
      </c>
      <c r="E47" s="11" t="s">
        <v>22</v>
      </c>
      <c r="F47" s="20"/>
      <c r="G47" s="34" t="s">
        <v>13</v>
      </c>
      <c r="H47" s="33"/>
      <c r="I47" s="12"/>
      <c r="J47" s="11" t="s">
        <v>22</v>
      </c>
      <c r="K47" s="11" t="s">
        <v>22</v>
      </c>
      <c r="L47" s="25"/>
      <c r="M47" s="26" t="s">
        <v>63</v>
      </c>
      <c r="N47" s="64">
        <f>SUM(S57-U57-W57-Y57)</f>
        <v>0</v>
      </c>
      <c r="O47" s="28" t="s">
        <v>63</v>
      </c>
      <c r="P47" s="27">
        <f>SUM(AD57-AF57-AH57-AJ57)</f>
        <v>0</v>
      </c>
      <c r="Q47" s="33"/>
      <c r="R47" s="14" t="s">
        <v>4</v>
      </c>
      <c r="S47" s="14">
        <f>WEEKDAY($C46)</f>
        <v>4</v>
      </c>
      <c r="T47" s="14" t="s">
        <v>4</v>
      </c>
      <c r="U47" s="14">
        <f>WEEKDAY($C46)</f>
        <v>4</v>
      </c>
      <c r="V47" s="14" t="s">
        <v>4</v>
      </c>
      <c r="W47" s="14">
        <f>WEEKDAY($C46)</f>
        <v>4</v>
      </c>
      <c r="X47" s="14" t="s">
        <v>4</v>
      </c>
      <c r="Y47" s="14">
        <f>WEEKDAY($C46)</f>
        <v>4</v>
      </c>
      <c r="Z47" s="14" t="s">
        <v>19</v>
      </c>
      <c r="AA47" s="35">
        <f>S56</f>
        <v>0</v>
      </c>
      <c r="AC47" s="14" t="s">
        <v>4</v>
      </c>
      <c r="AD47" s="14">
        <f>WEEKDAY($I46)</f>
        <v>4</v>
      </c>
      <c r="AE47" s="14" t="s">
        <v>4</v>
      </c>
      <c r="AF47" s="14">
        <f>WEEKDAY($I46)</f>
        <v>4</v>
      </c>
      <c r="AG47" s="14" t="s">
        <v>4</v>
      </c>
      <c r="AH47" s="14">
        <f>WEEKDAY($I46)</f>
        <v>4</v>
      </c>
      <c r="AI47" s="14" t="s">
        <v>4</v>
      </c>
      <c r="AJ47" s="14">
        <f>WEEKDAY($I46)</f>
        <v>4</v>
      </c>
      <c r="AK47" s="14" t="s">
        <v>19</v>
      </c>
      <c r="AL47" s="35">
        <f>AD56</f>
        <v>0</v>
      </c>
      <c r="AM47" s="49"/>
      <c r="AN47" s="50"/>
      <c r="AO47" s="49"/>
      <c r="AP47" s="50"/>
      <c r="AQ47" s="50"/>
    </row>
    <row r="48" spans="1:43" x14ac:dyDescent="0.3">
      <c r="A48" s="32" t="s">
        <v>14</v>
      </c>
      <c r="C48" s="13"/>
      <c r="D48" s="11" t="s">
        <v>22</v>
      </c>
      <c r="E48" s="11" t="s">
        <v>22</v>
      </c>
      <c r="F48" s="20"/>
      <c r="G48" s="34" t="s">
        <v>14</v>
      </c>
      <c r="I48" s="13"/>
      <c r="J48" s="11" t="s">
        <v>22</v>
      </c>
      <c r="K48" s="11" t="s">
        <v>22</v>
      </c>
      <c r="L48" s="25"/>
      <c r="M48" s="26" t="s">
        <v>64</v>
      </c>
      <c r="N48" s="36">
        <f>AA52</f>
        <v>0</v>
      </c>
      <c r="O48" s="28" t="s">
        <v>64</v>
      </c>
      <c r="P48" s="37">
        <f>AL52</f>
        <v>0</v>
      </c>
      <c r="Q48" s="38"/>
      <c r="R48" s="39" t="s">
        <v>6</v>
      </c>
      <c r="S48" s="40">
        <f>IF(S47=7,IF(OR(AND(D46&gt;=19/24,E46&gt;=19/24),AND(D46&lt;=14/24,E46&lt;=14/24)),0,IF(AND(D46&lt;=14/24,E46&lt;=19/24),E46-14/24,IF(AND(D46&gt;=14/24,E46&lt;=19/24),E46-D46,IF(AND(D46&gt;=14/24,E46&gt;=19/24),19/24-D46,IF(AND(D46&lt;=14/24,E46&gt;=19/24),19/24-14/24,"v"))))),0)</f>
        <v>0</v>
      </c>
      <c r="T48" s="39" t="s">
        <v>6</v>
      </c>
      <c r="U48" s="40">
        <f>IF(OR(D47="x",E47="x"),0,IF(B50&gt;0,IF(U47=7,IF(OR(AND(D47&gt;=19/24,E47&gt;=19/24),AND(D47&lt;=14/24,E47&lt;=14/24)),0,IF(AND(D47&lt;=14/24,E47&lt;=19/24),E47-14/24,IF(AND(D47&gt;=14/24,E47&lt;=19/24),E47-D47,IF(AND(D47&gt;=14/24,E47&gt;=19/24),19/24-D47,IF(AND(D47&lt;=14/24,E47&gt;=19/24),19/24-14/24,"v"))))),0),0))</f>
        <v>0</v>
      </c>
      <c r="V48" s="39" t="s">
        <v>6</v>
      </c>
      <c r="W48" s="40">
        <f>IF(OR(D48="x",E48="x"),0,IF(B50&gt;1,IF(W47=7,IF(OR(AND(D48&gt;=19/24,E48&gt;=19/24),AND(D48&lt;=14/24,E48&lt;=14/24)),0,IF(AND(D48&lt;=14/24,E48&lt;=19/24),E48-14/24,IF(AND(D48&gt;=14/24,E48&lt;=19/24),E48-D48,IF(AND(D48&gt;=14/24,E48&gt;=19/24),19/24-D48,IF(AND(D48&lt;=14/24,E48&gt;=19/24),19/24-14/24,"v"))))),0),0))</f>
        <v>0</v>
      </c>
      <c r="X48" s="39" t="s">
        <v>6</v>
      </c>
      <c r="Y48" s="40">
        <f>IF(OR(D49="x",E49="x"),0,IF(B50&gt;2,IF(Y47=7,IF(OR(AND(D49&gt;=19/24,E49&gt;=19/24),AND(D49&lt;=14/24,E49&lt;=14/24)),0,IF(AND(D49&lt;=14/24,E49&lt;=19/24),E49-14/24,IF(AND(D49&gt;=14/24,E49&lt;=19/24),E49-D49,IF(AND(D49&gt;=14/24,E49&gt;=19/24),19/24-D49,IF(AND(D49&lt;=14/24,E49&gt;=19/24),19/24-14/24,"v"))))),0),0))</f>
        <v>0</v>
      </c>
      <c r="Z48" s="39" t="s">
        <v>20</v>
      </c>
      <c r="AA48" s="40">
        <f>U56+W56+Y56</f>
        <v>0</v>
      </c>
      <c r="AB48" s="39"/>
      <c r="AC48" s="39" t="s">
        <v>6</v>
      </c>
      <c r="AD48" s="40">
        <f>IF(AD47=7,IF(OR(AND(J46&gt;=19/24,K46&gt;=19/24),AND(J46&lt;=14/24,K46&lt;=14/24)),0,IF(AND(J46&lt;=14/24,K46&lt;=19/24),K46-14/24,IF(AND(J46&gt;=14/24,K46&lt;=19/24),K46-J46,IF(AND(J46&gt;=14/24,K46&gt;=19/24),19/24-J46,IF(AND(J46&lt;=14/24,K46&gt;=19/24),19/24-14/24,"v"))))),0)</f>
        <v>0</v>
      </c>
      <c r="AE48" s="39" t="s">
        <v>6</v>
      </c>
      <c r="AF48" s="40">
        <f>IF(OR(J47="x",K47="x"),0,IF(H50&gt;0,IF(AF47=7,IF(OR(AND(J47&gt;=19/24,K47&gt;=19/24),AND(J47&lt;=14/24,K47&lt;=14/24)),0,IF(AND(J47&lt;=14/24,K47&lt;=19/24),K47-14/24,IF(AND(J47&gt;=14/24,K47&lt;=19/24),K47-J47,IF(AND(J47&gt;=14/24,K47&gt;=19/24),19/24-J47,IF(AND(J47&lt;=14/24,K47&gt;=19/24),19/24-14/24,"v"))))),0),0))</f>
        <v>0</v>
      </c>
      <c r="AG48" s="39" t="s">
        <v>6</v>
      </c>
      <c r="AH48" s="40">
        <f>IF(OR(J48="x",K48="x"),0,IF(H50&gt;1,IF(AH47=7,IF(OR(AND(J48&gt;=19/24,K48&gt;=19/24),AND(J48&lt;=14/24,K48&lt;=14/24)),0,IF(AND(J48&lt;=14/24,K48&lt;=19/24),K48-14/24,IF(AND(J48&gt;=14/24,K48&lt;=19/24),K48-J48,IF(AND(J48&gt;=14/24,K48&gt;=19/24),19/24-J48,IF(AND(J48&lt;=14/24,K48&gt;=19/24),19/24-14/24,"v"))))),0),0))</f>
        <v>0</v>
      </c>
      <c r="AI48" s="39" t="s">
        <v>6</v>
      </c>
      <c r="AJ48" s="40">
        <f>IF(OR(J49="x",K49="x"),0,IF(H50&gt;2,IF(AJ47=7,IF(OR(AND(J49&gt;=19/24,K49&gt;=19/24),AND(J49&lt;=14/24,K49&lt;=14/24)),0,IF(AND(J49&lt;=14/24,K49&lt;=19/24),K49-14/24,IF(AND(J49&gt;=14/24,K49&lt;=19/24),K49-J49,IF(AND(J49&gt;=14/24,K49&gt;=19/24),19/24-J49,IF(AND(J49&lt;=14/24,K49&gt;=19/24),19/24-14/24,"v"))))),0),0))</f>
        <v>0</v>
      </c>
      <c r="AK48" s="39" t="s">
        <v>20</v>
      </c>
      <c r="AL48" s="40">
        <f>AF56+AH56+AJ56</f>
        <v>0</v>
      </c>
      <c r="AM48" s="50"/>
      <c r="AN48" s="50"/>
      <c r="AO48" s="50"/>
      <c r="AP48" s="51"/>
      <c r="AQ48" s="50"/>
    </row>
    <row r="49" spans="1:43" x14ac:dyDescent="0.3">
      <c r="A49" s="32" t="s">
        <v>16</v>
      </c>
      <c r="C49" s="12"/>
      <c r="D49" s="11" t="s">
        <v>22</v>
      </c>
      <c r="E49" s="11" t="s">
        <v>22</v>
      </c>
      <c r="F49" s="20"/>
      <c r="G49" s="34" t="s">
        <v>16</v>
      </c>
      <c r="I49" s="12"/>
      <c r="J49" s="11" t="s">
        <v>22</v>
      </c>
      <c r="K49" s="11" t="s">
        <v>22</v>
      </c>
      <c r="L49" s="25"/>
      <c r="M49" s="26" t="s">
        <v>65</v>
      </c>
      <c r="N49" s="37">
        <f>AA50</f>
        <v>0</v>
      </c>
      <c r="O49" s="28" t="s">
        <v>65</v>
      </c>
      <c r="P49" s="37">
        <f>AL50</f>
        <v>0</v>
      </c>
      <c r="R49" s="39" t="s">
        <v>11</v>
      </c>
      <c r="S49" s="40">
        <f>IF(S47&lt;&gt;1,IF(OR(AND(D46&gt;=7/24,E46&gt;=7/24),AND(D46&lt;=5/24,E46&lt;=5/24)),0,IF(AND(D46&lt;=5/24,E46&lt;=7/24),E46-5/24,IF(AND(D46&gt;=5/24,E46&lt;=7/24),E46-D46,IF(AND(D46&gt;=5/24,E46&gt;=7/24),7/24-D46,IF(AND(D46&lt;=5/24,E46&gt;=7/24),7/24-5/24,"v"))))),0)</f>
        <v>0</v>
      </c>
      <c r="T49" s="39" t="s">
        <v>11</v>
      </c>
      <c r="U49" s="40">
        <f>IF(OR(D47="x",E47="x"),0,IF(D47="x",0,IF(U47&lt;&gt;1,IF(OR(AND(D47&gt;=7/24,E47&gt;=7/24),AND(D47&lt;=5/24,E47&lt;=5/24)),0,IF(AND(D47&lt;=5/24,E47&lt;=7/24),E47-5/24,IF(AND(D47&gt;=5/24,E47&lt;=7/24),E47-D47,IF(AND(D47&gt;=5/24,E47&gt;=7/24),7/24-D47,IF(AND(D47&lt;=5/24,E47&gt;=7/24),7/24-5/24,"v"))))),0)))</f>
        <v>0</v>
      </c>
      <c r="V49" s="39" t="s">
        <v>11</v>
      </c>
      <c r="W49" s="40">
        <f>IF(OR(D48="x",E48="x"),0,IF(W47&lt;&gt;1,IF(OR(AND(D48&gt;=7/24,E48&gt;=7/24),AND(D48&lt;=5/24,E48&lt;=5/24)),0,IF(AND(D48&lt;=5/24,E48&lt;=7/24),E48-5/24,IF(AND(D48&gt;=5/24,E48&lt;=7/24),E48-D48,IF(AND(D48&gt;=5/24,E48&gt;=7/24),7/24-D48,IF(AND(D48&lt;=5/24,E48&gt;=7/24),7/24-5/24,"v"))))),0))</f>
        <v>0</v>
      </c>
      <c r="X49" s="39" t="s">
        <v>11</v>
      </c>
      <c r="Y49" s="40">
        <f>IF(OR(D49="x",E49="x"),0,IF(Y47&lt;&gt;1,IF(OR(AND(D49&gt;=7/24,E49&gt;=7/24),AND(D49&lt;=5/24,E49&lt;=5/24)),0,IF(AND(D49&lt;=5/24,E49&lt;=7/24),E49-5/24,IF(AND(D49&gt;=5/24,E49&lt;=7/24),E49-D49,IF(AND(D49&gt;=5/24,E49&gt;=7/24),7/24-D49,IF(AND(D49&lt;=5/24,E49&gt;=7/24),7/24-5/24,"v"))))),0))</f>
        <v>0</v>
      </c>
      <c r="Z49" s="39" t="s">
        <v>21</v>
      </c>
      <c r="AA49" s="41">
        <f>AA47-AA48</f>
        <v>0</v>
      </c>
      <c r="AB49" s="39"/>
      <c r="AC49" s="39" t="s">
        <v>11</v>
      </c>
      <c r="AD49" s="40">
        <f>IF(AD47&lt;&gt;1,IF(OR(AND(J46&gt;=7/24,K46&gt;=7/24),AND(J46&lt;=5/24,K46&lt;=5/24)),0,IF(AND(J46&lt;=5/24,K46&lt;=7/24),K46-5/24,IF(AND(J46&gt;=5/24,K46&lt;=7/24),K46-J46,IF(AND(J46&gt;=5/24,K46&gt;=7/24),7/24-J46,IF(AND(J46&lt;=5/24,K46&gt;=7/24),7/24-5/24,"v"))))),0)</f>
        <v>0</v>
      </c>
      <c r="AE49" s="39" t="s">
        <v>11</v>
      </c>
      <c r="AF49" s="40">
        <f>IF(OR(J47="x",K47="x"),0,IF(AF47&lt;&gt;1,IF(OR(AND(J47&gt;=7/24,K47&gt;=7/24),AND(J47&lt;=5/24,K47&lt;=5/24)),0,IF(AND(J47&lt;=5/24,K47&lt;=7/24),K47-5/24,IF(AND(J47&gt;=5/24,K47&lt;=7/24),K47-J47,IF(AND(J47&gt;=5/24,K47&gt;=7/24),7/24-J47,IF(AND(J47&lt;=5/24,K47&gt;=7/24),7/24-5/24,"v"))))),0))</f>
        <v>0</v>
      </c>
      <c r="AG49" s="39" t="s">
        <v>11</v>
      </c>
      <c r="AH49" s="40">
        <f>IF(OR(J48="x",K48="x"),0,IF(AH47&lt;&gt;1,IF(OR(AND(J48&gt;=7/24,K48&gt;=7/24),AND(J48&lt;=5/24,K48&lt;=5/24)),0,IF(AND(J48&lt;=5/24,K48&lt;=7/24),K48-5/24,IF(AND(J48&gt;=5/24,K48&lt;=7/24),K48-J48,IF(AND(J48&gt;=5/24,K48&gt;=7/24),7/24-J48,IF(AND(J48&lt;=5/24,K48&gt;=7/24),7/24-5/24,"v"))))),0))</f>
        <v>0</v>
      </c>
      <c r="AI49" s="39" t="s">
        <v>11</v>
      </c>
      <c r="AJ49" s="40">
        <f>IF(OR(J49="x",K49="x"),0,IF(AJ47&lt;&gt;1,IF(OR(AND(J49&gt;=7/24,K49&gt;=7/24),AND(J49&lt;=5/24,K49&lt;=5/24)),0,IF(AND(J49&lt;=5/24,K49&lt;=7/24),K49-5/24,IF(AND(J49&gt;=5/24,K49&lt;=7/24),K49-J49,IF(AND(J49&gt;=5/24,K49&gt;=7/24),7/24-J49,IF(AND(J49&lt;=5/24,K49&gt;=7/24),7/24-5/24,"v"))))),0))</f>
        <v>0</v>
      </c>
      <c r="AK49" s="39" t="s">
        <v>21</v>
      </c>
      <c r="AL49" s="41">
        <f>AL47-AL48</f>
        <v>0</v>
      </c>
      <c r="AM49" s="50"/>
      <c r="AN49" s="52"/>
      <c r="AO49" s="50"/>
      <c r="AP49" s="52"/>
      <c r="AQ49" s="50"/>
    </row>
    <row r="50" spans="1:43" ht="14.4" hidden="1" customHeight="1" x14ac:dyDescent="0.3">
      <c r="A50" s="42" t="s">
        <v>56</v>
      </c>
      <c r="B50" s="14">
        <f>IF(AND(D47&lt;&gt;"x",D48&lt;&gt;"x",D49&lt;&gt;"x"),3,IF(AND(D47&lt;&gt;"x",D48&lt;&gt;"x"),2,IF(D47&lt;&gt;"x",1,0)))</f>
        <v>0</v>
      </c>
      <c r="F50" s="20"/>
      <c r="G50" s="42" t="s">
        <v>68</v>
      </c>
      <c r="H50" s="14">
        <f>IF(AND(J47&lt;&gt;"x",J48&lt;&gt;"x",J49&lt;&gt;"x"),3,IF(AND(J47&lt;&gt;"x",J48&lt;&gt;"x"),2,IF(J47&lt;&gt;"x",1,0)))</f>
        <v>0</v>
      </c>
      <c r="L50" s="25"/>
      <c r="R50" s="39" t="s">
        <v>10</v>
      </c>
      <c r="S50" s="43">
        <f>IF(AND(S47&lt;&gt;7,S47&lt;&gt;1),IF(AND(D46&gt;=19/24,E46&gt;=19/24),E46-D46,IF(AND(D46&lt;=19/24,E46&gt;=19/24),E46-19/24,0)),0)</f>
        <v>0</v>
      </c>
      <c r="T50" s="39" t="s">
        <v>10</v>
      </c>
      <c r="U50" s="43">
        <f>IF(OR(D47="x",E47="x"),0,IF(AND(U47&lt;&gt;7,U47&lt;&gt;1),IF(AND(D47&gt;=19/24,E47&gt;=19/24),E47-D47,IF(AND(D47&lt;=19/24,E47&gt;=19/24),E47-19/24,0)),0))</f>
        <v>0</v>
      </c>
      <c r="V50" s="39" t="s">
        <v>10</v>
      </c>
      <c r="W50" s="43">
        <f>IF(OR(D48="x",E48="x"),0,IF(AND(W47&lt;&gt;7,W47&lt;&gt;1),IF(AND(D48&gt;=19/24,E48&gt;=19/24),E48-D48,IF(AND(D48&lt;=19/24,E48&gt;=19/24),E48-19/24,0)),0))</f>
        <v>0</v>
      </c>
      <c r="X50" s="39" t="s">
        <v>10</v>
      </c>
      <c r="Y50" s="43">
        <f>IF(OR(D49="x",E49="x"),0,IF(AND(Y47&lt;&gt;7,Y47&lt;&gt;1),IF(AND(D49&gt;=19/24,E49&gt;=19/24),E49-D49,IF(AND(D49&lt;=19/24,E49&gt;=19/24),E49-19/24,0)),0))</f>
        <v>0</v>
      </c>
      <c r="Z50" s="39" t="s">
        <v>5</v>
      </c>
      <c r="AA50" s="44">
        <f>S59-U59-W59-Y59</f>
        <v>0</v>
      </c>
      <c r="AB50" s="39"/>
      <c r="AC50" s="39" t="s">
        <v>10</v>
      </c>
      <c r="AD50" s="43">
        <f>IF(AND(AD47&lt;&gt;7,AD47&lt;&gt;1),IF(AND(J46&gt;=19/24,K46&gt;=19/24),K46-J46,IF(AND(J46&lt;=19/24,K46&gt;=19/24),K46-19/24,0)),0)</f>
        <v>0</v>
      </c>
      <c r="AE50" s="39" t="s">
        <v>10</v>
      </c>
      <c r="AF50" s="43">
        <f>IF(OR(J47="x",K47="x"),0,IF(AND(AF47&lt;&gt;7,AF47&lt;&gt;1),IF(AND(J47&gt;=19/24,K47&gt;=19/24),K47-J47,IF(AND(J47&lt;=19/24,K47&gt;=19/24),K47-19/24,0)),0))</f>
        <v>0</v>
      </c>
      <c r="AG50" s="39" t="s">
        <v>10</v>
      </c>
      <c r="AH50" s="43">
        <f>IF(OR(J48="x",K48="x"),0,IF(AND(AH47&lt;&gt;7,AH47&lt;&gt;1),IF(AND(J48&gt;=19/24,K48&gt;=19/24),K48-J48,IF(AND(J48&lt;=19/24,K48&gt;=19/24),K48-19/24,0)),0))</f>
        <v>0</v>
      </c>
      <c r="AI50" s="39" t="s">
        <v>10</v>
      </c>
      <c r="AJ50" s="43">
        <f>IF(OR(J49="x",K49="x"),0,IF(AND(AJ47&lt;&gt;7,AJ47&lt;&gt;1),IF(AND(J49&gt;=19/24,K49&gt;=19/24),K49-J49,IF(AND(J49&lt;=19/24,K49&gt;=19/24),K49-19/24,0)),0))</f>
        <v>0</v>
      </c>
      <c r="AK50" s="39" t="s">
        <v>5</v>
      </c>
      <c r="AL50" s="44">
        <f>AD59-AF59-AH59-AJ59</f>
        <v>0</v>
      </c>
      <c r="AM50" s="50"/>
      <c r="AN50" s="52"/>
      <c r="AO50" s="50"/>
      <c r="AP50" s="51"/>
      <c r="AQ50" s="50"/>
    </row>
    <row r="51" spans="1:43" ht="14.4" hidden="1" customHeight="1" x14ac:dyDescent="0.3">
      <c r="F51" s="20"/>
      <c r="L51" s="25"/>
      <c r="R51" s="39" t="s">
        <v>12</v>
      </c>
      <c r="S51" s="40">
        <f>SUM(S49:S50)</f>
        <v>0</v>
      </c>
      <c r="T51" s="39" t="s">
        <v>12</v>
      </c>
      <c r="U51" s="40">
        <f>IF(B50&gt;0,SUM(U49:U50),0)</f>
        <v>0</v>
      </c>
      <c r="V51" s="39" t="s">
        <v>12</v>
      </c>
      <c r="W51" s="40">
        <f>IF(B50&gt;1,SUM(W49:W50),0)</f>
        <v>0</v>
      </c>
      <c r="X51" s="39" t="s">
        <v>12</v>
      </c>
      <c r="Y51" s="40">
        <f>IF(B50&gt;2,SUM(Y49:Y50),0)</f>
        <v>0</v>
      </c>
      <c r="Z51" s="39" t="s">
        <v>17</v>
      </c>
      <c r="AA51" s="44">
        <f>S58-U58-W58-Y58</f>
        <v>0</v>
      </c>
      <c r="AB51" s="39"/>
      <c r="AC51" s="39" t="s">
        <v>12</v>
      </c>
      <c r="AD51" s="40">
        <f>SUM(AD49:AD50)</f>
        <v>0</v>
      </c>
      <c r="AE51" s="39" t="s">
        <v>12</v>
      </c>
      <c r="AF51" s="40">
        <f>IF(H50&gt;0,SUM(AF49:AF50),0)</f>
        <v>0</v>
      </c>
      <c r="AG51" s="39" t="s">
        <v>12</v>
      </c>
      <c r="AH51" s="40">
        <f>IF(H50&gt;1,SUM(AH49:AH50),0)</f>
        <v>0</v>
      </c>
      <c r="AI51" s="39" t="s">
        <v>12</v>
      </c>
      <c r="AJ51" s="40">
        <f>IF(H50&gt;2,SUM(AJ49:AJ50),0)</f>
        <v>0</v>
      </c>
      <c r="AK51" s="39" t="s">
        <v>17</v>
      </c>
      <c r="AL51" s="44">
        <f>AD58-AF58-AH58-AJ58</f>
        <v>0</v>
      </c>
      <c r="AM51" s="50"/>
      <c r="AN51" s="52"/>
      <c r="AO51" s="50"/>
      <c r="AP51" s="53"/>
      <c r="AQ51" s="50"/>
    </row>
    <row r="52" spans="1:43" ht="14.4" hidden="1" customHeight="1" x14ac:dyDescent="0.3">
      <c r="F52" s="20"/>
      <c r="L52" s="25"/>
      <c r="R52" s="39"/>
      <c r="S52" s="39"/>
      <c r="T52" s="39"/>
      <c r="U52" s="39"/>
      <c r="V52" s="39"/>
      <c r="W52" s="39"/>
      <c r="X52" s="39"/>
      <c r="Y52" s="39"/>
      <c r="Z52" s="39" t="s">
        <v>55</v>
      </c>
      <c r="AA52" s="44">
        <f>SUM(AA50:AA51)</f>
        <v>0</v>
      </c>
      <c r="AB52" s="39"/>
      <c r="AC52" s="39"/>
      <c r="AD52" s="39"/>
      <c r="AE52" s="39"/>
      <c r="AF52" s="39"/>
      <c r="AG52" s="39"/>
      <c r="AH52" s="39"/>
      <c r="AI52" s="39"/>
      <c r="AJ52" s="39"/>
      <c r="AK52" s="39" t="s">
        <v>55</v>
      </c>
      <c r="AL52" s="44">
        <f>SUM(AL50:AL51)</f>
        <v>0</v>
      </c>
      <c r="AM52" s="50"/>
      <c r="AN52" s="52"/>
      <c r="AO52" s="50"/>
      <c r="AP52" s="53"/>
      <c r="AQ52" s="50"/>
    </row>
    <row r="53" spans="1:43" ht="14.4" hidden="1" customHeight="1" x14ac:dyDescent="0.3">
      <c r="F53" s="20"/>
      <c r="L53" s="25"/>
      <c r="R53" s="39" t="s">
        <v>7</v>
      </c>
      <c r="S53" s="45">
        <f>IF(AND(S47&lt;&gt;1,S47&lt;&gt;7),IF(AND(D46&gt;=5/24,E46&gt;=5/24),0,IF(E46&lt;5/24,E46-D46,IF(AND(D46&gt;0/24,E46&lt;5/24),E46-D46,IF(AND(D46&gt;=0/24,E46&gt;=5/24),5/24-D46,0)))),IF(S47=1,E46-D46,IF(S47=7,IF(AND(D46&gt;=5/24,E46&gt;=5/24),0,IF(E46&lt;5/24,E46-D46,IF(AND(D46&gt;0/24,E46&lt;5/24),E46-D46,IF(AND(D46&gt;=0/24,E46&gt;=5/24),5/24-D46,"v")))))))</f>
        <v>0</v>
      </c>
      <c r="T53" s="39" t="s">
        <v>7</v>
      </c>
      <c r="U53" s="45">
        <f>IF(OR(D47="x",E47="x"),0,IF(AND(U47&lt;&gt;1,U47&lt;&gt;7),IF(AND(D47&gt;=5/24,E47&gt;=5/24),0,IF(E47&lt;5/24,E47-D47,IF(AND(D47&gt;0/24,E47&lt;5/24),E47-D47,IF(AND(D47&gt;=0/24,E47&gt;=5/24),5/24-D47,0)))),IF(U47=1,E47-D47,IF(U47=7,IF(AND(D47&gt;=5/24,E47&gt;=5/24),0,IF(E47&lt;5/24,E47-D47,IF(AND(D47&gt;0/24,E47&lt;5/24),E47-D47,IF(AND(D47&gt;=0/24,E47&gt;=5/24),5/24-D47,"v"))))))))</f>
        <v>0</v>
      </c>
      <c r="V53" s="39" t="s">
        <v>7</v>
      </c>
      <c r="W53" s="45">
        <f>IF(OR(D48="x",E48="x"),0,IF(AND(W47&lt;&gt;1,W47&lt;&gt;7),IF(AND(D48&gt;=5/24,E48&gt;=5/24),0,IF(E48&lt;5/24,E48-D48,IF(AND(D48&gt;0/24,E48&lt;5/24),E48-D48,IF(AND(D48&gt;=0/24,E48&gt;=5/24),5/24-D48,0)))),IF(W47=1,E48-D48,IF(W47=7,IF(AND(D48&gt;=5/24,E48&gt;=5/24),0,IF(E48&lt;5/24,E48-D48,IF(AND(D48&gt;0/24,E48&lt;5/24),E48-D48,IF(AND(D48&gt;=0/24,E48&gt;=5/24),5/24-D48,"v"))))))))</f>
        <v>0</v>
      </c>
      <c r="X53" s="39" t="s">
        <v>7</v>
      </c>
      <c r="Y53" s="45">
        <f>IF(OR(D49="x",E49="x"),0,IF(AND(Y47&lt;&gt;1,Y47&lt;&gt;7),IF(AND(D49&gt;=5/24,E49&gt;=5/24),0,IF(E49&lt;5/24,E49-D49,IF(AND(D49&gt;0/24,E49&lt;5/24),E49-D49,IF(AND(D49&gt;=0/24,E49&gt;=5/24),5/24-D49,0)))),IF(Y47=1,E49-D49,IF(Y47=7,IF(AND(D49&gt;=5/24,E49&gt;=5/24),0,IF(E49&lt;5/24,E49-D49,IF(AND(D49&gt;0/24,E49&lt;5/24),E49-D49,IF(AND(D49&gt;=0/24,E49&gt;=5/24),5/24-D49,"v"))))))))</f>
        <v>0</v>
      </c>
      <c r="Z53" s="39" t="s">
        <v>59</v>
      </c>
      <c r="AA53" s="40">
        <f>SUM(S48-U48-W48-Y48)</f>
        <v>0</v>
      </c>
      <c r="AB53" s="39"/>
      <c r="AC53" s="39" t="s">
        <v>7</v>
      </c>
      <c r="AD53" s="45">
        <f>IF(AND(AD47&lt;&gt;1,AD47&lt;&gt;7),IF(AND(J46&gt;=5/24,K46&gt;=5/24),0,IF(K46&lt;5/24,K46-J46,IF(AND(J46&gt;0/24,K46&lt;5/24),K46-J46,IF(AND(J46&gt;=0/24,K46&gt;=5/24),5/24-J46,0)))),IF(AD47=1,K46-J46,IF(AD47=7,IF(AND(J46&gt;=5/24,K46&gt;=5/24),0,IF(K46&lt;5/24,K46-J46,IF(AND(J46&gt;0/24,K46&lt;5/24),K46-J46,IF(AND(J46&gt;=0/24,K46&gt;=5/24),5/24-J46,"v")))))))</f>
        <v>0</v>
      </c>
      <c r="AE53" s="39" t="s">
        <v>7</v>
      </c>
      <c r="AF53" s="45">
        <f>IF(OR(J47="x",K47="x"),0,IF(AND(AF47&lt;&gt;1,AF47&lt;&gt;7),IF(AND(J47&gt;=5/24,K47&gt;=5/24),0,IF(K47&lt;5/24,K47-J47,IF(AND(J47&gt;0/24,K47&lt;5/24),K47-J47,IF(AND(J47&gt;=0/24,K47&gt;=5/24),5/24-J47,0)))),IF(AF47=1,K47-J47,IF(AF47=7,IF(AND(J47&gt;=5/24,K47&gt;=5/24),0,IF(K47&lt;5/24,K47-J47,IF(AND(J47&gt;0/24,K47&lt;5/24),K47-J47,IF(AND(J47&gt;=0/24,K47&gt;=5/24),5/24-J47,"v"))))))))</f>
        <v>0</v>
      </c>
      <c r="AG53" s="39" t="s">
        <v>7</v>
      </c>
      <c r="AH53" s="45">
        <f>IF(OR(J48="x",K48="x"),0,IF(AND(AH47&lt;&gt;1,AH47&lt;&gt;7),IF(AND(J48&gt;=5/24,K48&gt;=5/24),0,IF(K48&lt;5/24,K48-J48,IF(AND(J48&gt;0/24,K48&lt;5/24),K48-J48,IF(AND(J48&gt;=0/24,K48&gt;=5/24),5/24-J48,0)))),IF(AH47=1,K48-J48,IF(AH47=7,IF(AND(J48&gt;=5/24,K48&gt;=5/24),0,IF(K48&lt;5/24,K48-J48,IF(AND(J48&gt;0/24,K48&lt;5/24),K48-J48,IF(AND(J48&gt;=0/24,K48&gt;=5/24),5/24-J48,"v"))))))))</f>
        <v>0</v>
      </c>
      <c r="AI53" s="39" t="s">
        <v>7</v>
      </c>
      <c r="AJ53" s="45">
        <f>IF(OR(J49="x",K49="x"),0,IF(AND(AJ47&lt;&gt;1,AJ47&lt;&gt;7),IF(AND(J49&gt;=5/24,K49&gt;=5/24),0,IF(K49&lt;5/24,K49-J49,IF(AND(J49&gt;0/24,K49&lt;5/24),K49-J49,IF(AND(J49&gt;=0/24,K49&gt;=5/24),5/24-J49,0)))),IF(AJ47=1,K49-J49,IF(AJ47=7,IF(AND(J49&gt;=5/24,K49&gt;=5/24),0,IF(K49&lt;5/24,K49-J49,IF(AND(J49&gt;0/24,K49&lt;5/24),K49-J49,IF(AND(J49&gt;=0/24,K49&gt;=5/24),5/24-J49,"v"))))))))</f>
        <v>0</v>
      </c>
      <c r="AK53" s="39" t="s">
        <v>59</v>
      </c>
      <c r="AL53" s="40">
        <f>SUM(AD48-AF48-AH48-AJ48)</f>
        <v>0</v>
      </c>
      <c r="AM53" s="50"/>
      <c r="AN53" s="50"/>
      <c r="AO53" s="50"/>
      <c r="AP53" s="53"/>
      <c r="AQ53" s="50"/>
    </row>
    <row r="54" spans="1:43" ht="14.4" hidden="1" customHeight="1" x14ac:dyDescent="0.3">
      <c r="F54" s="20"/>
      <c r="L54" s="25"/>
      <c r="R54" s="39" t="s">
        <v>8</v>
      </c>
      <c r="S54" s="43">
        <f>IF(S47=7,IF(AND(D46&gt;=19/24,E46&gt;=19/24),E46-D46,IF(AND(D46&lt;=19/24,E46&gt;=19/24),E46-19/24,0)),0)</f>
        <v>0</v>
      </c>
      <c r="T54" s="39" t="s">
        <v>8</v>
      </c>
      <c r="U54" s="43">
        <f>IF(OR(D47="x",E47="x"),0,IF(U47=7,IF(AND(D47&gt;=19/24,E47&gt;=19/24),E47-D47,IF(AND(D47&lt;=19/24,E47&gt;=19/24),E47-19/24,0)),0))</f>
        <v>0</v>
      </c>
      <c r="V54" s="39" t="s">
        <v>8</v>
      </c>
      <c r="W54" s="43">
        <f>IF(OR(D48="x",E48="x"),0,IF(W47=7,IF(AND(D48&gt;=19/24,E48&gt;=19/24),E48-D48,IF(AND(D48&lt;=19/24,E48&gt;=19/24),E48-19/24,0)),0))</f>
        <v>0</v>
      </c>
      <c r="X54" s="39" t="s">
        <v>8</v>
      </c>
      <c r="Y54" s="43">
        <f>IF(OR(D49="x",E49="x"),0,IF(Y47=7,IF(AND(D49&gt;=19/24,E49&gt;=19/24),E49-D49,IF(AND(D49&lt;=19/24,E49&gt;=19/24),E49-19/24,0)),0))</f>
        <v>0</v>
      </c>
      <c r="Z54" s="39" t="s">
        <v>60</v>
      </c>
      <c r="AA54" s="40">
        <f>SUM(S51-U51-W51-Y52)</f>
        <v>0</v>
      </c>
      <c r="AB54" s="39"/>
      <c r="AC54" s="39" t="s">
        <v>8</v>
      </c>
      <c r="AD54" s="43">
        <f>IF(AD47=7,IF(AND(J46&gt;=19/24,K46&gt;=19/24),K46-J46,IF(AND(J46&lt;=19/24,K46&gt;=19/24),K46-19/24,0)),0)</f>
        <v>0</v>
      </c>
      <c r="AE54" s="39" t="s">
        <v>8</v>
      </c>
      <c r="AF54" s="43">
        <f>IF(OR(J47="x",K47="x"),0,IF(AF47=7,IF(AND(J47&gt;=19/24,K47&gt;=19/24),K47-J47,IF(AND(J47&lt;=19/24,K47&gt;=19/24),K47-19/24,0)),0))</f>
        <v>0</v>
      </c>
      <c r="AG54" s="39" t="s">
        <v>8</v>
      </c>
      <c r="AH54" s="43">
        <f>IF(OR(J48="x",K48="x"),0,IF(AH47=7,IF(AND(J48&gt;=19/24,K48&gt;=19/24),K48-J48,IF(AND(J48&lt;=19/24,K48&gt;=19/24),K48-19/24,0)),0))</f>
        <v>0</v>
      </c>
      <c r="AI54" s="39" t="s">
        <v>8</v>
      </c>
      <c r="AJ54" s="43">
        <f>IF(OR(J49="x",K49="x"),0,IF(AJ47=7,IF(AND(J49&gt;=19/24,K49&gt;=19/24),K49-J49,IF(AND(J49&lt;=19/24,K49&gt;=19/24),K49-19/24,0)),0))</f>
        <v>0</v>
      </c>
      <c r="AK54" s="39" t="s">
        <v>60</v>
      </c>
      <c r="AL54" s="40">
        <f>SUM(AD51-AF51-AH51-AJ52)</f>
        <v>0</v>
      </c>
      <c r="AM54" s="50"/>
      <c r="AN54" s="52"/>
      <c r="AO54" s="50"/>
      <c r="AP54" s="52"/>
      <c r="AQ54" s="50"/>
    </row>
    <row r="55" spans="1:43" ht="14.4" hidden="1" customHeight="1" x14ac:dyDescent="0.3">
      <c r="F55" s="20"/>
      <c r="L55" s="25"/>
      <c r="R55" s="39" t="s">
        <v>9</v>
      </c>
      <c r="S55" s="40">
        <f>SUM(S53:S54)</f>
        <v>0</v>
      </c>
      <c r="T55" s="39" t="s">
        <v>9</v>
      </c>
      <c r="U55" s="40">
        <f>IF(B50&gt;0,SUM(U53:U54),0)</f>
        <v>0</v>
      </c>
      <c r="V55" s="39" t="s">
        <v>9</v>
      </c>
      <c r="W55" s="40">
        <f>IF(B50&gt;1,SUM(W53:W54),0)</f>
        <v>0</v>
      </c>
      <c r="X55" s="39" t="s">
        <v>9</v>
      </c>
      <c r="Y55" s="40">
        <f>IF(B50&gt;2,SUM(Y53:Y54),0)</f>
        <v>0</v>
      </c>
      <c r="Z55" s="39" t="s">
        <v>61</v>
      </c>
      <c r="AA55" s="40">
        <f>SUM(S55-U55-W55-Y55)</f>
        <v>0</v>
      </c>
      <c r="AB55" s="39"/>
      <c r="AC55" s="39" t="s">
        <v>9</v>
      </c>
      <c r="AD55" s="40">
        <f>SUM(AD53:AD54)</f>
        <v>0</v>
      </c>
      <c r="AE55" s="39" t="s">
        <v>9</v>
      </c>
      <c r="AF55" s="40">
        <f>IF(H50&gt;0,SUM(AF53:AF54),0)</f>
        <v>0</v>
      </c>
      <c r="AG55" s="39" t="s">
        <v>9</v>
      </c>
      <c r="AH55" s="40">
        <f>IF($H50&gt;1,SUM(AH53:AH54),0)</f>
        <v>0</v>
      </c>
      <c r="AI55" s="39" t="s">
        <v>9</v>
      </c>
      <c r="AJ55" s="40">
        <f>IF(H50&gt;2,SUM(AJ53:AJ54),0)</f>
        <v>0</v>
      </c>
      <c r="AK55" s="39" t="s">
        <v>61</v>
      </c>
      <c r="AL55" s="40">
        <f>SUM(AD55-AF55-AH55-AJ55)</f>
        <v>0</v>
      </c>
      <c r="AM55" s="50"/>
      <c r="AN55" s="52"/>
      <c r="AO55" s="50"/>
      <c r="AP55" s="52"/>
      <c r="AQ55" s="50"/>
    </row>
    <row r="56" spans="1:43" ht="14.4" hidden="1" customHeight="1" x14ac:dyDescent="0.3">
      <c r="F56" s="20"/>
      <c r="L56" s="25"/>
      <c r="R56" s="39" t="s">
        <v>1</v>
      </c>
      <c r="S56" s="40">
        <f>E46-D46</f>
        <v>0</v>
      </c>
      <c r="T56" s="39" t="s">
        <v>70</v>
      </c>
      <c r="U56" s="40">
        <f>IF(B50&gt;0,E47-D47,0)</f>
        <v>0</v>
      </c>
      <c r="V56" s="39" t="s">
        <v>70</v>
      </c>
      <c r="W56" s="40">
        <f>IF(B50&gt;1,E48-D48,0)</f>
        <v>0</v>
      </c>
      <c r="X56" s="39" t="s">
        <v>70</v>
      </c>
      <c r="Y56" s="40">
        <f>IF(B50&gt;2,E49-D49,0)</f>
        <v>0</v>
      </c>
      <c r="Z56" s="39"/>
      <c r="AA56" s="39"/>
      <c r="AB56" s="39"/>
      <c r="AC56" s="39" t="s">
        <v>1</v>
      </c>
      <c r="AD56" s="40">
        <f>K46-J46</f>
        <v>0</v>
      </c>
      <c r="AE56" s="39" t="s">
        <v>70</v>
      </c>
      <c r="AF56" s="40">
        <f>IF(H50&gt;0,K47-J47,0)</f>
        <v>0</v>
      </c>
      <c r="AG56" s="39" t="s">
        <v>70</v>
      </c>
      <c r="AH56" s="40">
        <f>IF(H50&gt;1,K48-J48,0)</f>
        <v>0</v>
      </c>
      <c r="AI56" s="39" t="s">
        <v>70</v>
      </c>
      <c r="AJ56" s="40">
        <f>IF(H50&gt;2,K49-J49,0)</f>
        <v>0</v>
      </c>
      <c r="AK56" s="39"/>
      <c r="AL56" s="39"/>
      <c r="AM56" s="50"/>
      <c r="AN56" s="52"/>
      <c r="AO56" s="50"/>
      <c r="AP56" s="52"/>
      <c r="AQ56" s="50"/>
    </row>
    <row r="57" spans="1:43" ht="14.4" hidden="1" customHeight="1" x14ac:dyDescent="0.3">
      <c r="F57" s="20"/>
      <c r="L57" s="25"/>
      <c r="R57" s="39" t="s">
        <v>54</v>
      </c>
      <c r="S57" s="40">
        <f>SUM(S48+S51+S55)</f>
        <v>0</v>
      </c>
      <c r="T57" s="39" t="s">
        <v>54</v>
      </c>
      <c r="U57" s="40">
        <f>SUM(U48+U51+U55)</f>
        <v>0</v>
      </c>
      <c r="V57" s="39" t="s">
        <v>54</v>
      </c>
      <c r="W57" s="40">
        <f>SUM(W48+W51+W55)</f>
        <v>0</v>
      </c>
      <c r="X57" s="39" t="s">
        <v>54</v>
      </c>
      <c r="Y57" s="40">
        <f>SUM(Y48+Y51+Y55)</f>
        <v>0</v>
      </c>
      <c r="Z57" s="39"/>
      <c r="AA57" s="39"/>
      <c r="AB57" s="39"/>
      <c r="AC57" s="39" t="s">
        <v>54</v>
      </c>
      <c r="AD57" s="40">
        <f>SUM(AD48+AD51+AD55)</f>
        <v>0</v>
      </c>
      <c r="AE57" s="39" t="s">
        <v>54</v>
      </c>
      <c r="AF57" s="40">
        <f>SUM(AF48+AF51+AF55)</f>
        <v>0</v>
      </c>
      <c r="AG57" s="39" t="s">
        <v>54</v>
      </c>
      <c r="AH57" s="40">
        <f>SUM(AH48+AH51+AH55)</f>
        <v>0</v>
      </c>
      <c r="AI57" s="39" t="s">
        <v>54</v>
      </c>
      <c r="AJ57" s="40">
        <f>SUM(AJ48+AJ51+AJ55)</f>
        <v>0</v>
      </c>
      <c r="AK57" s="39"/>
      <c r="AL57" s="39"/>
      <c r="AM57" s="50"/>
      <c r="AN57" s="52"/>
      <c r="AO57" s="50"/>
      <c r="AP57" s="50"/>
      <c r="AQ57" s="50"/>
    </row>
    <row r="58" spans="1:43" ht="14.4" hidden="1" customHeight="1" x14ac:dyDescent="0.3">
      <c r="F58" s="20"/>
      <c r="L58" s="25"/>
      <c r="R58" s="39" t="s">
        <v>55</v>
      </c>
      <c r="S58" s="46">
        <f>S56*24*Personalia!$B$15</f>
        <v>0</v>
      </c>
      <c r="T58" s="39" t="s">
        <v>71</v>
      </c>
      <c r="U58" s="46">
        <f>U56*24*Personalia!$B$15</f>
        <v>0</v>
      </c>
      <c r="V58" s="39" t="s">
        <v>71</v>
      </c>
      <c r="W58" s="46">
        <f>W56*24*Personalia!$B$15</f>
        <v>0</v>
      </c>
      <c r="X58" s="39" t="s">
        <v>71</v>
      </c>
      <c r="Y58" s="46">
        <f>Y56*24*Personalia!$B$15</f>
        <v>0</v>
      </c>
      <c r="Z58" s="39"/>
      <c r="AA58" s="39"/>
      <c r="AB58" s="39"/>
      <c r="AC58" s="39" t="s">
        <v>55</v>
      </c>
      <c r="AD58" s="46">
        <f>AD56*24*Personalia!$B$15</f>
        <v>0</v>
      </c>
      <c r="AE58" s="39" t="s">
        <v>71</v>
      </c>
      <c r="AF58" s="46">
        <f>AF56*24*Personalia!$B$15</f>
        <v>0</v>
      </c>
      <c r="AG58" s="39" t="s">
        <v>71</v>
      </c>
      <c r="AH58" s="46">
        <f>AH56*24*Personalia!$B$15</f>
        <v>0</v>
      </c>
      <c r="AI58" s="39" t="s">
        <v>71</v>
      </c>
      <c r="AJ58" s="46">
        <f>AJ56*24*Personalia!$B$15</f>
        <v>0</v>
      </c>
      <c r="AK58" s="39"/>
      <c r="AL58" s="39"/>
      <c r="AM58" s="50"/>
      <c r="AN58" s="52"/>
      <c r="AO58" s="50"/>
      <c r="AP58" s="50"/>
      <c r="AQ58" s="50"/>
    </row>
    <row r="59" spans="1:43" ht="14.4" hidden="1" customHeight="1" x14ac:dyDescent="0.3">
      <c r="F59" s="20"/>
      <c r="L59" s="25"/>
      <c r="R59" s="14" t="s">
        <v>2</v>
      </c>
      <c r="S59" s="47">
        <f>S48*Personalia!$B$15*24*0.25+S51*24*Personalia!$B$15*0.5+S55*24*Personalia!$B$15</f>
        <v>0</v>
      </c>
      <c r="T59" s="48" t="s">
        <v>72</v>
      </c>
      <c r="U59" s="47">
        <f>U48*Personalia!$B$15*24*0.25+U51*24*Personalia!$B$15*0.5+U55*24*Personalia!$B$15</f>
        <v>0</v>
      </c>
      <c r="V59" s="48" t="s">
        <v>72</v>
      </c>
      <c r="W59" s="47">
        <f>W48*Personalia!$B$15*24*0.25+W51*24*Personalia!$B$15*0.5+W55*24*Personalia!$B$15</f>
        <v>0</v>
      </c>
      <c r="X59" s="48" t="s">
        <v>72</v>
      </c>
      <c r="Y59" s="47">
        <f>Y48*Personalia!$B$15*24*0.25+Y51*24*Personalia!$B$15*0.5+Y55*24*Personalia!$B$15</f>
        <v>0</v>
      </c>
      <c r="AC59" s="14" t="s">
        <v>2</v>
      </c>
      <c r="AD59" s="47">
        <f>AD48*Personalia!$B$15*24*0.25+AD51*24*Personalia!$B$15*0.5+AD55*24*Personalia!$B$15</f>
        <v>0</v>
      </c>
      <c r="AE59" s="48" t="s">
        <v>72</v>
      </c>
      <c r="AF59" s="47">
        <f>AF48*Personalia!$B$15*24*0.25+AF51*24*Personalia!$B$15*0.5+AF55*24*Personalia!$B$15</f>
        <v>0</v>
      </c>
      <c r="AG59" s="48" t="s">
        <v>72</v>
      </c>
      <c r="AH59" s="47">
        <f>AH48*Personalia!$B$15*24*0.25+AH51*24*Personalia!$B$15*0.5+AH55*24*Personalia!$B$15</f>
        <v>0</v>
      </c>
      <c r="AI59" s="48" t="s">
        <v>72</v>
      </c>
      <c r="AJ59" s="47">
        <f>AJ48*Personalia!$B$15*24*0.25+AJ51*24*Personalia!$B$15*0.5+AJ55*24*Personalia!$B$15</f>
        <v>0</v>
      </c>
      <c r="AM59" s="50"/>
      <c r="AN59" s="54"/>
      <c r="AO59" s="50"/>
      <c r="AP59" s="50"/>
      <c r="AQ59" s="50"/>
    </row>
    <row r="60" spans="1:43" ht="14.4" hidden="1" customHeight="1" x14ac:dyDescent="0.3">
      <c r="F60" s="20"/>
      <c r="L60" s="25"/>
      <c r="AM60" s="50"/>
      <c r="AN60" s="54"/>
      <c r="AO60" s="50"/>
      <c r="AP60" s="50"/>
      <c r="AQ60" s="50"/>
    </row>
    <row r="61" spans="1:43" x14ac:dyDescent="0.3">
      <c r="F61" s="20"/>
      <c r="L61" s="25"/>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ht="16.8" x14ac:dyDescent="0.4">
      <c r="A62" s="21" t="s">
        <v>24</v>
      </c>
      <c r="B62" s="22" t="str">
        <f>TEXT(C62,"DDDD")</f>
        <v>woensdag</v>
      </c>
      <c r="C62" s="63">
        <v>42369</v>
      </c>
      <c r="D62" s="11">
        <v>0</v>
      </c>
      <c r="E62" s="11">
        <v>0</v>
      </c>
      <c r="F62" s="20"/>
      <c r="G62" s="23" t="s">
        <v>25</v>
      </c>
      <c r="H62" s="24" t="str">
        <f>TEXT(I62,"DDDD")</f>
        <v>woensdag</v>
      </c>
      <c r="I62" s="63">
        <f>C62</f>
        <v>42369</v>
      </c>
      <c r="J62" s="11">
        <v>0</v>
      </c>
      <c r="K62" s="11">
        <v>0</v>
      </c>
      <c r="L62" s="25"/>
      <c r="M62" s="26" t="s">
        <v>62</v>
      </c>
      <c r="N62" s="27">
        <f>AA65</f>
        <v>0</v>
      </c>
      <c r="O62" s="28" t="s">
        <v>62</v>
      </c>
      <c r="P62" s="29">
        <f>AL65</f>
        <v>0</v>
      </c>
      <c r="Q62" s="25"/>
      <c r="R62" s="26" t="s">
        <v>15</v>
      </c>
      <c r="S62" s="30" t="s">
        <v>3</v>
      </c>
      <c r="T62" s="26" t="s">
        <v>13</v>
      </c>
      <c r="U62" s="30" t="s">
        <v>3</v>
      </c>
      <c r="V62" s="26" t="s">
        <v>14</v>
      </c>
      <c r="W62" s="30" t="s">
        <v>3</v>
      </c>
      <c r="X62" s="26" t="s">
        <v>16</v>
      </c>
      <c r="Y62" s="30" t="s">
        <v>3</v>
      </c>
      <c r="Z62" s="26" t="s">
        <v>18</v>
      </c>
      <c r="AA62" s="30"/>
      <c r="AC62" s="28" t="s">
        <v>15</v>
      </c>
      <c r="AD62" s="31" t="s">
        <v>3</v>
      </c>
      <c r="AE62" s="28" t="s">
        <v>13</v>
      </c>
      <c r="AF62" s="31" t="s">
        <v>3</v>
      </c>
      <c r="AG62" s="28" t="s">
        <v>14</v>
      </c>
      <c r="AH62" s="31" t="s">
        <v>3</v>
      </c>
      <c r="AI62" s="28" t="s">
        <v>16</v>
      </c>
      <c r="AJ62" s="31" t="s">
        <v>3</v>
      </c>
      <c r="AK62" s="28" t="s">
        <v>18</v>
      </c>
      <c r="AL62" s="31"/>
      <c r="AM62" s="50"/>
      <c r="AN62" s="50"/>
      <c r="AO62" s="50"/>
      <c r="AP62" s="50"/>
      <c r="AQ62" s="50"/>
    </row>
    <row r="63" spans="1:43" x14ac:dyDescent="0.3">
      <c r="A63" s="32" t="s">
        <v>13</v>
      </c>
      <c r="B63" s="33"/>
      <c r="C63" s="12"/>
      <c r="D63" s="11" t="s">
        <v>22</v>
      </c>
      <c r="E63" s="11" t="s">
        <v>22</v>
      </c>
      <c r="F63" s="20"/>
      <c r="G63" s="34" t="s">
        <v>13</v>
      </c>
      <c r="H63" s="33"/>
      <c r="I63" s="12"/>
      <c r="J63" s="11" t="s">
        <v>22</v>
      </c>
      <c r="K63" s="11" t="s">
        <v>22</v>
      </c>
      <c r="L63" s="25"/>
      <c r="M63" s="26" t="s">
        <v>63</v>
      </c>
      <c r="N63" s="64">
        <f>SUM(S73-U73-W73-Y73)</f>
        <v>0</v>
      </c>
      <c r="O63" s="28" t="s">
        <v>63</v>
      </c>
      <c r="P63" s="27">
        <f>SUM(AD73-AF73-AH73-AJ73)</f>
        <v>0</v>
      </c>
      <c r="Q63" s="33"/>
      <c r="R63" s="14" t="s">
        <v>4</v>
      </c>
      <c r="S63" s="14">
        <f>WEEKDAY($C62)</f>
        <v>4</v>
      </c>
      <c r="T63" s="14" t="s">
        <v>4</v>
      </c>
      <c r="U63" s="14">
        <f>WEEKDAY($C62)</f>
        <v>4</v>
      </c>
      <c r="V63" s="14" t="s">
        <v>4</v>
      </c>
      <c r="W63" s="14">
        <f>WEEKDAY($C62)</f>
        <v>4</v>
      </c>
      <c r="X63" s="14" t="s">
        <v>4</v>
      </c>
      <c r="Y63" s="14">
        <f>WEEKDAY($C62)</f>
        <v>4</v>
      </c>
      <c r="Z63" s="14" t="s">
        <v>19</v>
      </c>
      <c r="AA63" s="35">
        <f>S72</f>
        <v>0</v>
      </c>
      <c r="AC63" s="14" t="s">
        <v>4</v>
      </c>
      <c r="AD63" s="14">
        <f>WEEKDAY($I62)</f>
        <v>4</v>
      </c>
      <c r="AE63" s="14" t="s">
        <v>4</v>
      </c>
      <c r="AF63" s="14">
        <f>WEEKDAY($I62)</f>
        <v>4</v>
      </c>
      <c r="AG63" s="14" t="s">
        <v>4</v>
      </c>
      <c r="AH63" s="14">
        <f>WEEKDAY($I62)</f>
        <v>4</v>
      </c>
      <c r="AI63" s="14" t="s">
        <v>4</v>
      </c>
      <c r="AJ63" s="14">
        <f>WEEKDAY($I62)</f>
        <v>4</v>
      </c>
      <c r="AK63" s="14" t="s">
        <v>19</v>
      </c>
      <c r="AL63" s="35">
        <f>AD72</f>
        <v>0</v>
      </c>
      <c r="AM63" s="49"/>
      <c r="AN63" s="50"/>
      <c r="AO63" s="49"/>
      <c r="AP63" s="50"/>
      <c r="AQ63" s="50"/>
    </row>
    <row r="64" spans="1:43" x14ac:dyDescent="0.3">
      <c r="A64" s="32" t="s">
        <v>14</v>
      </c>
      <c r="C64" s="13"/>
      <c r="D64" s="11" t="s">
        <v>22</v>
      </c>
      <c r="E64" s="11" t="s">
        <v>22</v>
      </c>
      <c r="F64" s="20"/>
      <c r="G64" s="34" t="s">
        <v>14</v>
      </c>
      <c r="I64" s="13"/>
      <c r="J64" s="11" t="s">
        <v>22</v>
      </c>
      <c r="K64" s="11" t="s">
        <v>22</v>
      </c>
      <c r="L64" s="25"/>
      <c r="M64" s="26" t="s">
        <v>64</v>
      </c>
      <c r="N64" s="36">
        <f>AA68</f>
        <v>0</v>
      </c>
      <c r="O64" s="28" t="s">
        <v>64</v>
      </c>
      <c r="P64" s="37">
        <f>AL68</f>
        <v>0</v>
      </c>
      <c r="Q64" s="38"/>
      <c r="R64" s="39" t="s">
        <v>6</v>
      </c>
      <c r="S64" s="40">
        <f>IF(S63=7,IF(OR(AND(D62&gt;=19/24,E62&gt;=19/24),AND(D62&lt;=14/24,E62&lt;=14/24)),0,IF(AND(D62&lt;=14/24,E62&lt;=19/24),E62-14/24,IF(AND(D62&gt;=14/24,E62&lt;=19/24),E62-D62,IF(AND(D62&gt;=14/24,E62&gt;=19/24),19/24-D62,IF(AND(D62&lt;=14/24,E62&gt;=19/24),19/24-14/24,"v"))))),0)</f>
        <v>0</v>
      </c>
      <c r="T64" s="39" t="s">
        <v>6</v>
      </c>
      <c r="U64" s="40">
        <f>IF(OR(D63="x",E63="x"),0,IF(B66&gt;0,IF(U63=7,IF(OR(AND(D63&gt;=19/24,E63&gt;=19/24),AND(D63&lt;=14/24,E63&lt;=14/24)),0,IF(AND(D63&lt;=14/24,E63&lt;=19/24),E63-14/24,IF(AND(D63&gt;=14/24,E63&lt;=19/24),E63-D63,IF(AND(D63&gt;=14/24,E63&gt;=19/24),19/24-D63,IF(AND(D63&lt;=14/24,E63&gt;=19/24),19/24-14/24,"v"))))),0),0))</f>
        <v>0</v>
      </c>
      <c r="V64" s="39" t="s">
        <v>6</v>
      </c>
      <c r="W64" s="40">
        <f>IF(OR(D64="x",E64="x"),0,IF(B66&gt;1,IF(W63=7,IF(OR(AND(D64&gt;=19/24,E64&gt;=19/24),AND(D64&lt;=14/24,E64&lt;=14/24)),0,IF(AND(D64&lt;=14/24,E64&lt;=19/24),E64-14/24,IF(AND(D64&gt;=14/24,E64&lt;=19/24),E64-D64,IF(AND(D64&gt;=14/24,E64&gt;=19/24),19/24-D64,IF(AND(D64&lt;=14/24,E64&gt;=19/24),19/24-14/24,"v"))))),0),0))</f>
        <v>0</v>
      </c>
      <c r="X64" s="39" t="s">
        <v>6</v>
      </c>
      <c r="Y64" s="40">
        <f>IF(OR(D65="x",E65="x"),0,IF(B66&gt;2,IF(Y63=7,IF(OR(AND(D65&gt;=19/24,E65&gt;=19/24),AND(D65&lt;=14/24,E65&lt;=14/24)),0,IF(AND(D65&lt;=14/24,E65&lt;=19/24),E65-14/24,IF(AND(D65&gt;=14/24,E65&lt;=19/24),E65-D65,IF(AND(D65&gt;=14/24,E65&gt;=19/24),19/24-D65,IF(AND(D65&lt;=14/24,E65&gt;=19/24),19/24-14/24,"v"))))),0),0))</f>
        <v>0</v>
      </c>
      <c r="Z64" s="39" t="s">
        <v>20</v>
      </c>
      <c r="AA64" s="40">
        <f>U72+W72+Y72</f>
        <v>0</v>
      </c>
      <c r="AB64" s="39"/>
      <c r="AC64" s="39" t="s">
        <v>6</v>
      </c>
      <c r="AD64" s="40">
        <f>IF(AD63=7,IF(OR(AND(J62&gt;=19/24,K62&gt;=19/24),AND(J62&lt;=14/24,K62&lt;=14/24)),0,IF(AND(J62&lt;=14/24,K62&lt;=19/24),K62-14/24,IF(AND(J62&gt;=14/24,K62&lt;=19/24),K62-J62,IF(AND(J62&gt;=14/24,K62&gt;=19/24),19/24-J62,IF(AND(J62&lt;=14/24,K62&gt;=19/24),19/24-14/24,"v"))))),0)</f>
        <v>0</v>
      </c>
      <c r="AE64" s="39" t="s">
        <v>6</v>
      </c>
      <c r="AF64" s="40">
        <f>IF(OR(J63="x",K63="x"),0,IF(H66&gt;0,IF(AF63=7,IF(OR(AND(J63&gt;=19/24,K63&gt;=19/24),AND(J63&lt;=14/24,K63&lt;=14/24)),0,IF(AND(J63&lt;=14/24,K63&lt;=19/24),K63-14/24,IF(AND(J63&gt;=14/24,K63&lt;=19/24),K63-J63,IF(AND(J63&gt;=14/24,K63&gt;=19/24),19/24-J63,IF(AND(J63&lt;=14/24,K63&gt;=19/24),19/24-14/24,"v"))))),0),0))</f>
        <v>0</v>
      </c>
      <c r="AG64" s="39" t="s">
        <v>6</v>
      </c>
      <c r="AH64" s="40">
        <f>IF(OR(J64="x",K64="x"),0,IF(H66&gt;1,IF(AH63=7,IF(OR(AND(J64&gt;=19/24,K64&gt;=19/24),AND(J64&lt;=14/24,K64&lt;=14/24)),0,IF(AND(J64&lt;=14/24,K64&lt;=19/24),K64-14/24,IF(AND(J64&gt;=14/24,K64&lt;=19/24),K64-J64,IF(AND(J64&gt;=14/24,K64&gt;=19/24),19/24-J64,IF(AND(J64&lt;=14/24,K64&gt;=19/24),19/24-14/24,"v"))))),0),0))</f>
        <v>0</v>
      </c>
      <c r="AI64" s="39" t="s">
        <v>6</v>
      </c>
      <c r="AJ64" s="40">
        <f>IF(OR(J65="x",K65="x"),0,IF(H66&gt;2,IF(AJ63=7,IF(OR(AND(J65&gt;=19/24,K65&gt;=19/24),AND(J65&lt;=14/24,K65&lt;=14/24)),0,IF(AND(J65&lt;=14/24,K65&lt;=19/24),K65-14/24,IF(AND(J65&gt;=14/24,K65&lt;=19/24),K65-J65,IF(AND(J65&gt;=14/24,K65&gt;=19/24),19/24-J65,IF(AND(J65&lt;=14/24,K65&gt;=19/24),19/24-14/24,"v"))))),0),0))</f>
        <v>0</v>
      </c>
      <c r="AK64" s="39" t="s">
        <v>20</v>
      </c>
      <c r="AL64" s="40">
        <f>AF72+AH72+AJ72</f>
        <v>0</v>
      </c>
      <c r="AM64" s="50"/>
      <c r="AN64" s="50"/>
      <c r="AO64" s="50"/>
      <c r="AP64" s="51"/>
      <c r="AQ64" s="50"/>
    </row>
    <row r="65" spans="1:43" x14ac:dyDescent="0.3">
      <c r="A65" s="32" t="s">
        <v>16</v>
      </c>
      <c r="C65" s="12"/>
      <c r="D65" s="11" t="s">
        <v>22</v>
      </c>
      <c r="E65" s="11" t="s">
        <v>22</v>
      </c>
      <c r="F65" s="20"/>
      <c r="G65" s="34" t="s">
        <v>16</v>
      </c>
      <c r="I65" s="12"/>
      <c r="J65" s="11" t="s">
        <v>22</v>
      </c>
      <c r="K65" s="11" t="s">
        <v>22</v>
      </c>
      <c r="L65" s="25"/>
      <c r="M65" s="26" t="s">
        <v>65</v>
      </c>
      <c r="N65" s="37">
        <f>AA66</f>
        <v>0</v>
      </c>
      <c r="O65" s="28" t="s">
        <v>65</v>
      </c>
      <c r="P65" s="37">
        <f>AL66</f>
        <v>0</v>
      </c>
      <c r="R65" s="39" t="s">
        <v>11</v>
      </c>
      <c r="S65" s="40">
        <f>IF(S63&lt;&gt;1,IF(OR(AND(D62&gt;=7/24,E62&gt;=7/24),AND(D62&lt;=5/24,E62&lt;=5/24)),0,IF(AND(D62&lt;=5/24,E62&lt;=7/24),E62-5/24,IF(AND(D62&gt;=5/24,E62&lt;=7/24),E62-D62,IF(AND(D62&gt;=5/24,E62&gt;=7/24),7/24-D62,IF(AND(D62&lt;=5/24,E62&gt;=7/24),7/24-5/24,"v"))))),0)</f>
        <v>0</v>
      </c>
      <c r="T65" s="39" t="s">
        <v>11</v>
      </c>
      <c r="U65" s="40">
        <f>IF(OR(D63="x",E63="x"),0,IF(D63="x",0,IF(U63&lt;&gt;1,IF(OR(AND(D63&gt;=7/24,E63&gt;=7/24),AND(D63&lt;=5/24,E63&lt;=5/24)),0,IF(AND(D63&lt;=5/24,E63&lt;=7/24),E63-5/24,IF(AND(D63&gt;=5/24,E63&lt;=7/24),E63-D63,IF(AND(D63&gt;=5/24,E63&gt;=7/24),7/24-D63,IF(AND(D63&lt;=5/24,E63&gt;=7/24),7/24-5/24,"v"))))),0)))</f>
        <v>0</v>
      </c>
      <c r="V65" s="39" t="s">
        <v>11</v>
      </c>
      <c r="W65" s="40">
        <f>IF(OR(D64="x",E64="x"),0,IF(W63&lt;&gt;1,IF(OR(AND(D64&gt;=7/24,E64&gt;=7/24),AND(D64&lt;=5/24,E64&lt;=5/24)),0,IF(AND(D64&lt;=5/24,E64&lt;=7/24),E64-5/24,IF(AND(D64&gt;=5/24,E64&lt;=7/24),E64-D64,IF(AND(D64&gt;=5/24,E64&gt;=7/24),7/24-D64,IF(AND(D64&lt;=5/24,E64&gt;=7/24),7/24-5/24,"v"))))),0))</f>
        <v>0</v>
      </c>
      <c r="X65" s="39" t="s">
        <v>11</v>
      </c>
      <c r="Y65" s="40">
        <f>IF(OR(D65="x",E65="x"),0,IF(Y63&lt;&gt;1,IF(OR(AND(D65&gt;=7/24,E65&gt;=7/24),AND(D65&lt;=5/24,E65&lt;=5/24)),0,IF(AND(D65&lt;=5/24,E65&lt;=7/24),E65-5/24,IF(AND(D65&gt;=5/24,E65&lt;=7/24),E65-D65,IF(AND(D65&gt;=5/24,E65&gt;=7/24),7/24-D65,IF(AND(D65&lt;=5/24,E65&gt;=7/24),7/24-5/24,"v"))))),0))</f>
        <v>0</v>
      </c>
      <c r="Z65" s="39" t="s">
        <v>21</v>
      </c>
      <c r="AA65" s="41">
        <f>AA63-AA64</f>
        <v>0</v>
      </c>
      <c r="AB65" s="39"/>
      <c r="AC65" s="39" t="s">
        <v>11</v>
      </c>
      <c r="AD65" s="40">
        <f>IF(AD63&lt;&gt;1,IF(OR(AND(J62&gt;=7/24,K62&gt;=7/24),AND(J62&lt;=5/24,K62&lt;=5/24)),0,IF(AND(J62&lt;=5/24,K62&lt;=7/24),K62-5/24,IF(AND(J62&gt;=5/24,K62&lt;=7/24),K62-J62,IF(AND(J62&gt;=5/24,K62&gt;=7/24),7/24-J62,IF(AND(J62&lt;=5/24,K62&gt;=7/24),7/24-5/24,"v"))))),0)</f>
        <v>0</v>
      </c>
      <c r="AE65" s="39" t="s">
        <v>11</v>
      </c>
      <c r="AF65" s="40">
        <f>IF(OR(J63="x",K63="x"),0,IF(AF63&lt;&gt;1,IF(OR(AND(J63&gt;=7/24,K63&gt;=7/24),AND(J63&lt;=5/24,K63&lt;=5/24)),0,IF(AND(J63&lt;=5/24,K63&lt;=7/24),K63-5/24,IF(AND(J63&gt;=5/24,K63&lt;=7/24),K63-J63,IF(AND(J63&gt;=5/24,K63&gt;=7/24),7/24-J63,IF(AND(J63&lt;=5/24,K63&gt;=7/24),7/24-5/24,"v"))))),0))</f>
        <v>0</v>
      </c>
      <c r="AG65" s="39" t="s">
        <v>11</v>
      </c>
      <c r="AH65" s="40">
        <f>IF(OR(J64="x",K64="x"),0,IF(AH63&lt;&gt;1,IF(OR(AND(J64&gt;=7/24,K64&gt;=7/24),AND(J64&lt;=5/24,K64&lt;=5/24)),0,IF(AND(J64&lt;=5/24,K64&lt;=7/24),K64-5/24,IF(AND(J64&gt;=5/24,K64&lt;=7/24),K64-J64,IF(AND(J64&gt;=5/24,K64&gt;=7/24),7/24-J64,IF(AND(J64&lt;=5/24,K64&gt;=7/24),7/24-5/24,"v"))))),0))</f>
        <v>0</v>
      </c>
      <c r="AI65" s="39" t="s">
        <v>11</v>
      </c>
      <c r="AJ65" s="40">
        <f>IF(OR(J65="x",K65="x"),0,IF(AJ63&lt;&gt;1,IF(OR(AND(J65&gt;=7/24,K65&gt;=7/24),AND(J65&lt;=5/24,K65&lt;=5/24)),0,IF(AND(J65&lt;=5/24,K65&lt;=7/24),K65-5/24,IF(AND(J65&gt;=5/24,K65&lt;=7/24),K65-J65,IF(AND(J65&gt;=5/24,K65&gt;=7/24),7/24-J65,IF(AND(J65&lt;=5/24,K65&gt;=7/24),7/24-5/24,"v"))))),0))</f>
        <v>0</v>
      </c>
      <c r="AK65" s="39" t="s">
        <v>21</v>
      </c>
      <c r="AL65" s="41">
        <f>AL63-AL64</f>
        <v>0</v>
      </c>
      <c r="AM65" s="50"/>
      <c r="AN65" s="52"/>
      <c r="AO65" s="50"/>
      <c r="AP65" s="52"/>
      <c r="AQ65" s="50"/>
    </row>
    <row r="66" spans="1:43" ht="14.4" hidden="1" customHeight="1" x14ac:dyDescent="0.3">
      <c r="A66" s="42" t="s">
        <v>56</v>
      </c>
      <c r="B66" s="14">
        <f>IF(AND(D63&lt;&gt;"x",D64&lt;&gt;"x",D65&lt;&gt;"x"),3,IF(AND(D63&lt;&gt;"x",D64&lt;&gt;"x"),2,IF(D63&lt;&gt;"x",1,0)))</f>
        <v>0</v>
      </c>
      <c r="F66" s="20"/>
      <c r="G66" s="42" t="s">
        <v>68</v>
      </c>
      <c r="H66" s="14">
        <f>IF(AND(J63&lt;&gt;"x",J64&lt;&gt;"x",J65&lt;&gt;"x"),3,IF(AND(J63&lt;&gt;"x",J64&lt;&gt;"x"),2,IF(J63&lt;&gt;"x",1,0)))</f>
        <v>0</v>
      </c>
      <c r="L66" s="25"/>
      <c r="R66" s="39" t="s">
        <v>10</v>
      </c>
      <c r="S66" s="43">
        <f>IF(AND(S63&lt;&gt;7,S63&lt;&gt;1),IF(AND(D62&gt;=19/24,E62&gt;=19/24),E62-D62,IF(AND(D62&lt;=19/24,E62&gt;=19/24),E62-19/24,0)),0)</f>
        <v>0</v>
      </c>
      <c r="T66" s="39" t="s">
        <v>10</v>
      </c>
      <c r="U66" s="43">
        <f>IF(OR(D63="x",E63="x"),0,IF(AND(U63&lt;&gt;7,U63&lt;&gt;1),IF(AND(D63&gt;=19/24,E63&gt;=19/24),E63-D63,IF(AND(D63&lt;=19/24,E63&gt;=19/24),E63-19/24,0)),0))</f>
        <v>0</v>
      </c>
      <c r="V66" s="39" t="s">
        <v>10</v>
      </c>
      <c r="W66" s="43">
        <f>IF(OR(D64="x",E64="x"),0,IF(AND(W63&lt;&gt;7,W63&lt;&gt;1),IF(AND(D64&gt;=19/24,E64&gt;=19/24),E64-D64,IF(AND(D64&lt;=19/24,E64&gt;=19/24),E64-19/24,0)),0))</f>
        <v>0</v>
      </c>
      <c r="X66" s="39" t="s">
        <v>10</v>
      </c>
      <c r="Y66" s="43">
        <f>IF(OR(D65="x",E65="x"),0,IF(AND(Y63&lt;&gt;7,Y63&lt;&gt;1),IF(AND(D65&gt;=19/24,E65&gt;=19/24),E65-D65,IF(AND(D65&lt;=19/24,E65&gt;=19/24),E65-19/24,0)),0))</f>
        <v>0</v>
      </c>
      <c r="Z66" s="39" t="s">
        <v>5</v>
      </c>
      <c r="AA66" s="44">
        <f>S75-U75-W75-Y75</f>
        <v>0</v>
      </c>
      <c r="AB66" s="39"/>
      <c r="AC66" s="39" t="s">
        <v>10</v>
      </c>
      <c r="AD66" s="43">
        <f>IF(AND(AD63&lt;&gt;7,AD63&lt;&gt;1),IF(AND(J62&gt;=19/24,K62&gt;=19/24),K62-J62,IF(AND(J62&lt;=19/24,K62&gt;=19/24),K62-19/24,0)),0)</f>
        <v>0</v>
      </c>
      <c r="AE66" s="39" t="s">
        <v>10</v>
      </c>
      <c r="AF66" s="43">
        <f>IF(OR(J63="x",K63="x"),0,IF(AND(AF63&lt;&gt;7,AF63&lt;&gt;1),IF(AND(J63&gt;=19/24,K63&gt;=19/24),K63-J63,IF(AND(J63&lt;=19/24,K63&gt;=19/24),K63-19/24,0)),0))</f>
        <v>0</v>
      </c>
      <c r="AG66" s="39" t="s">
        <v>10</v>
      </c>
      <c r="AH66" s="43">
        <f>IF(OR(J64="x",K64="x"),0,IF(AND(AH63&lt;&gt;7,AH63&lt;&gt;1),IF(AND(J64&gt;=19/24,K64&gt;=19/24),K64-J64,IF(AND(J64&lt;=19/24,K64&gt;=19/24),K64-19/24,0)),0))</f>
        <v>0</v>
      </c>
      <c r="AI66" s="39" t="s">
        <v>10</v>
      </c>
      <c r="AJ66" s="43">
        <f>IF(OR(J65="x",K65="x"),0,IF(AND(AJ63&lt;&gt;7,AJ63&lt;&gt;1),IF(AND(J65&gt;=19/24,K65&gt;=19/24),K65-J65,IF(AND(J65&lt;=19/24,K65&gt;=19/24),K65-19/24,0)),0))</f>
        <v>0</v>
      </c>
      <c r="AK66" s="39" t="s">
        <v>5</v>
      </c>
      <c r="AL66" s="44">
        <f>AD75-AF75-AH75-AJ75</f>
        <v>0</v>
      </c>
      <c r="AM66" s="50"/>
      <c r="AN66" s="52"/>
      <c r="AO66" s="50"/>
      <c r="AP66" s="51"/>
      <c r="AQ66" s="50"/>
    </row>
    <row r="67" spans="1:43" ht="14.4" hidden="1" customHeight="1" x14ac:dyDescent="0.3">
      <c r="F67" s="20"/>
      <c r="L67" s="25"/>
      <c r="R67" s="39" t="s">
        <v>12</v>
      </c>
      <c r="S67" s="40">
        <f>SUM(S65:S66)</f>
        <v>0</v>
      </c>
      <c r="T67" s="39" t="s">
        <v>12</v>
      </c>
      <c r="U67" s="40">
        <f>IF(B66&gt;0,SUM(U65:U66),0)</f>
        <v>0</v>
      </c>
      <c r="V67" s="39" t="s">
        <v>12</v>
      </c>
      <c r="W67" s="40">
        <f>IF(B66&gt;1,SUM(W65:W66),0)</f>
        <v>0</v>
      </c>
      <c r="X67" s="39" t="s">
        <v>12</v>
      </c>
      <c r="Y67" s="40">
        <f>IF(B66&gt;2,SUM(Y65:Y66),0)</f>
        <v>0</v>
      </c>
      <c r="Z67" s="39" t="s">
        <v>17</v>
      </c>
      <c r="AA67" s="44">
        <f>S74-U74-W74-Y74</f>
        <v>0</v>
      </c>
      <c r="AB67" s="39"/>
      <c r="AC67" s="39" t="s">
        <v>12</v>
      </c>
      <c r="AD67" s="40">
        <f>SUM(AD65:AD66)</f>
        <v>0</v>
      </c>
      <c r="AE67" s="39" t="s">
        <v>12</v>
      </c>
      <c r="AF67" s="40">
        <f>IF(H66&gt;0,SUM(AF65:AF66),0)</f>
        <v>0</v>
      </c>
      <c r="AG67" s="39" t="s">
        <v>12</v>
      </c>
      <c r="AH67" s="40">
        <f>IF(H66&gt;1,SUM(AH65:AH66),0)</f>
        <v>0</v>
      </c>
      <c r="AI67" s="39" t="s">
        <v>12</v>
      </c>
      <c r="AJ67" s="40">
        <f>IF(H66&gt;2,SUM(AJ65:AJ66),0)</f>
        <v>0</v>
      </c>
      <c r="AK67" s="39" t="s">
        <v>17</v>
      </c>
      <c r="AL67" s="44">
        <f>AD74-AF74-AH74-AJ74</f>
        <v>0</v>
      </c>
      <c r="AM67" s="50"/>
      <c r="AN67" s="52"/>
      <c r="AO67" s="50"/>
      <c r="AP67" s="53"/>
      <c r="AQ67" s="50"/>
    </row>
    <row r="68" spans="1:43" ht="14.4" hidden="1" customHeight="1" x14ac:dyDescent="0.3">
      <c r="F68" s="20"/>
      <c r="L68" s="25"/>
      <c r="R68" s="39"/>
      <c r="S68" s="39"/>
      <c r="T68" s="39"/>
      <c r="U68" s="39"/>
      <c r="V68" s="39"/>
      <c r="W68" s="39"/>
      <c r="X68" s="39"/>
      <c r="Y68" s="39"/>
      <c r="Z68" s="39" t="s">
        <v>55</v>
      </c>
      <c r="AA68" s="44">
        <f>SUM(AA66:AA67)</f>
        <v>0</v>
      </c>
      <c r="AB68" s="39"/>
      <c r="AC68" s="39"/>
      <c r="AD68" s="39"/>
      <c r="AE68" s="39"/>
      <c r="AF68" s="39"/>
      <c r="AG68" s="39"/>
      <c r="AH68" s="39"/>
      <c r="AI68" s="39"/>
      <c r="AJ68" s="39"/>
      <c r="AK68" s="39" t="s">
        <v>55</v>
      </c>
      <c r="AL68" s="44">
        <f>SUM(AL66:AL67)</f>
        <v>0</v>
      </c>
      <c r="AM68" s="50"/>
      <c r="AN68" s="52"/>
      <c r="AO68" s="50"/>
      <c r="AP68" s="53"/>
      <c r="AQ68" s="50"/>
    </row>
    <row r="69" spans="1:43" ht="14.4" hidden="1" customHeight="1" x14ac:dyDescent="0.3">
      <c r="F69" s="20"/>
      <c r="L69" s="25"/>
      <c r="R69" s="39" t="s">
        <v>7</v>
      </c>
      <c r="S69" s="45">
        <f>IF(AND(S63&lt;&gt;1,S63&lt;&gt;7),IF(AND(D62&gt;=5/24,E62&gt;=5/24),0,IF(E62&lt;5/24,E62-D62,IF(AND(D62&gt;0/24,E62&lt;5/24),E62-D62,IF(AND(D62&gt;=0/24,E62&gt;=5/24),5/24-D62,0)))),IF(S63=1,E62-D62,IF(S63=7,IF(AND(D62&gt;=5/24,E62&gt;=5/24),0,IF(E62&lt;5/24,E62-D62,IF(AND(D62&gt;0/24,E62&lt;5/24),E62-D62,IF(AND(D62&gt;=0/24,E62&gt;=5/24),5/24-D62,"v")))))))</f>
        <v>0</v>
      </c>
      <c r="T69" s="39" t="s">
        <v>7</v>
      </c>
      <c r="U69" s="45">
        <f>IF(OR(D63="x",E63="x"),0,IF(AND(U63&lt;&gt;1,U63&lt;&gt;7),IF(AND(D63&gt;=5/24,E63&gt;=5/24),0,IF(E63&lt;5/24,E63-D63,IF(AND(D63&gt;0/24,E63&lt;5/24),E63-D63,IF(AND(D63&gt;=0/24,E63&gt;=5/24),5/24-D63,0)))),IF(U63=1,E63-D63,IF(U63=7,IF(AND(D63&gt;=5/24,E63&gt;=5/24),0,IF(E63&lt;5/24,E63-D63,IF(AND(D63&gt;0/24,E63&lt;5/24),E63-D63,IF(AND(D63&gt;=0/24,E63&gt;=5/24),5/24-D63,"v"))))))))</f>
        <v>0</v>
      </c>
      <c r="V69" s="39" t="s">
        <v>7</v>
      </c>
      <c r="W69" s="45">
        <f>IF(OR(D64="x",E64="x"),0,IF(AND(W63&lt;&gt;1,W63&lt;&gt;7),IF(AND(D64&gt;=5/24,E64&gt;=5/24),0,IF(E64&lt;5/24,E64-D64,IF(AND(D64&gt;0/24,E64&lt;5/24),E64-D64,IF(AND(D64&gt;=0/24,E64&gt;=5/24),5/24-D64,0)))),IF(W63=1,E64-D64,IF(W63=7,IF(AND(D64&gt;=5/24,E64&gt;=5/24),0,IF(E64&lt;5/24,E64-D64,IF(AND(D64&gt;0/24,E64&lt;5/24),E64-D64,IF(AND(D64&gt;=0/24,E64&gt;=5/24),5/24-D64,"v"))))))))</f>
        <v>0</v>
      </c>
      <c r="X69" s="39" t="s">
        <v>7</v>
      </c>
      <c r="Y69" s="45">
        <f>IF(OR(D65="x",E65="x"),0,IF(AND(Y63&lt;&gt;1,Y63&lt;&gt;7),IF(AND(D65&gt;=5/24,E65&gt;=5/24),0,IF(E65&lt;5/24,E65-D65,IF(AND(D65&gt;0/24,E65&lt;5/24),E65-D65,IF(AND(D65&gt;=0/24,E65&gt;=5/24),5/24-D65,0)))),IF(Y63=1,E65-D65,IF(Y63=7,IF(AND(D65&gt;=5/24,E65&gt;=5/24),0,IF(E65&lt;5/24,E65-D65,IF(AND(D65&gt;0/24,E65&lt;5/24),E65-D65,IF(AND(D65&gt;=0/24,E65&gt;=5/24),5/24-D65,"v"))))))))</f>
        <v>0</v>
      </c>
      <c r="Z69" s="39" t="s">
        <v>59</v>
      </c>
      <c r="AA69" s="40">
        <f>SUM(S64-U64-W64-Y64)</f>
        <v>0</v>
      </c>
      <c r="AB69" s="39"/>
      <c r="AC69" s="39" t="s">
        <v>7</v>
      </c>
      <c r="AD69" s="45">
        <f>IF(AND(AD63&lt;&gt;1,AD63&lt;&gt;7),IF(AND(J62&gt;=5/24,K62&gt;=5/24),0,IF(K62&lt;5/24,K62-J62,IF(AND(J62&gt;0/24,K62&lt;5/24),K62-J62,IF(AND(J62&gt;=0/24,K62&gt;=5/24),5/24-J62,0)))),IF(AD63=1,K62-J62,IF(AD63=7,IF(AND(J62&gt;=5/24,K62&gt;=5/24),0,IF(K62&lt;5/24,K62-J62,IF(AND(J62&gt;0/24,K62&lt;5/24),K62-J62,IF(AND(J62&gt;=0/24,K62&gt;=5/24),5/24-J62,"v")))))))</f>
        <v>0</v>
      </c>
      <c r="AE69" s="39" t="s">
        <v>7</v>
      </c>
      <c r="AF69" s="45">
        <f>IF(OR(J63="x",K63="x"),0,IF(AND(AF63&lt;&gt;1,AF63&lt;&gt;7),IF(AND(J63&gt;=5/24,K63&gt;=5/24),0,IF(K63&lt;5/24,K63-J63,IF(AND(J63&gt;0/24,K63&lt;5/24),K63-J63,IF(AND(J63&gt;=0/24,K63&gt;=5/24),5/24-J63,0)))),IF(AF63=1,K63-J63,IF(AF63=7,IF(AND(J63&gt;=5/24,K63&gt;=5/24),0,IF(K63&lt;5/24,K63-J63,IF(AND(J63&gt;0/24,K63&lt;5/24),K63-J63,IF(AND(J63&gt;=0/24,K63&gt;=5/24),5/24-J63,"v"))))))))</f>
        <v>0</v>
      </c>
      <c r="AG69" s="39" t="s">
        <v>7</v>
      </c>
      <c r="AH69" s="45">
        <f>IF(OR(J64="x",K64="x"),0,IF(AND(AH63&lt;&gt;1,AH63&lt;&gt;7),IF(AND(J64&gt;=5/24,K64&gt;=5/24),0,IF(K64&lt;5/24,K64-J64,IF(AND(J64&gt;0/24,K64&lt;5/24),K64-J64,IF(AND(J64&gt;=0/24,K64&gt;=5/24),5/24-J64,0)))),IF(AH63=1,K64-J64,IF(AH63=7,IF(AND(J64&gt;=5/24,K64&gt;=5/24),0,IF(K64&lt;5/24,K64-J64,IF(AND(J64&gt;0/24,K64&lt;5/24),K64-J64,IF(AND(J64&gt;=0/24,K64&gt;=5/24),5/24-J64,"v"))))))))</f>
        <v>0</v>
      </c>
      <c r="AI69" s="39" t="s">
        <v>7</v>
      </c>
      <c r="AJ69" s="45">
        <f>IF(OR(J65="x",K65="x"),0,IF(AND(AJ63&lt;&gt;1,AJ63&lt;&gt;7),IF(AND(J65&gt;=5/24,K65&gt;=5/24),0,IF(K65&lt;5/24,K65-J65,IF(AND(J65&gt;0/24,K65&lt;5/24),K65-J65,IF(AND(J65&gt;=0/24,K65&gt;=5/24),5/24-J65,0)))),IF(AJ63=1,K65-J65,IF(AJ63=7,IF(AND(J65&gt;=5/24,K65&gt;=5/24),0,IF(K65&lt;5/24,K65-J65,IF(AND(J65&gt;0/24,K65&lt;5/24),K65-J65,IF(AND(J65&gt;=0/24,K65&gt;=5/24),5/24-J65,"v"))))))))</f>
        <v>0</v>
      </c>
      <c r="AK69" s="39" t="s">
        <v>59</v>
      </c>
      <c r="AL69" s="40">
        <f>SUM(AD64-AF64-AH64-AJ64)</f>
        <v>0</v>
      </c>
      <c r="AM69" s="50"/>
      <c r="AN69" s="50"/>
      <c r="AO69" s="50"/>
      <c r="AP69" s="53"/>
      <c r="AQ69" s="50"/>
    </row>
    <row r="70" spans="1:43" ht="14.4" hidden="1" customHeight="1" x14ac:dyDescent="0.3">
      <c r="F70" s="20"/>
      <c r="L70" s="25"/>
      <c r="R70" s="39" t="s">
        <v>8</v>
      </c>
      <c r="S70" s="43">
        <f>IF(S63=7,IF(AND(D62&gt;=19/24,E62&gt;=19/24),E62-D62,IF(AND(D62&lt;=19/24,E62&gt;=19/24),E62-19/24,0)),0)</f>
        <v>0</v>
      </c>
      <c r="T70" s="39" t="s">
        <v>8</v>
      </c>
      <c r="U70" s="43">
        <f>IF(OR(D63="x",E63="x"),0,IF(U63=7,IF(AND(D63&gt;=19/24,E63&gt;=19/24),E63-D63,IF(AND(D63&lt;=19/24,E63&gt;=19/24),E63-19/24,0)),0))</f>
        <v>0</v>
      </c>
      <c r="V70" s="39" t="s">
        <v>8</v>
      </c>
      <c r="W70" s="43">
        <f>IF(OR(D64="x",E64="x"),0,IF(W63=7,IF(AND(D64&gt;=19/24,E64&gt;=19/24),E64-D64,IF(AND(D64&lt;=19/24,E64&gt;=19/24),E64-19/24,0)),0))</f>
        <v>0</v>
      </c>
      <c r="X70" s="39" t="s">
        <v>8</v>
      </c>
      <c r="Y70" s="43">
        <f>IF(OR(D65="x",E65="x"),0,IF(Y63=7,IF(AND(D65&gt;=19/24,E65&gt;=19/24),E65-D65,IF(AND(D65&lt;=19/24,E65&gt;=19/24),E65-19/24,0)),0))</f>
        <v>0</v>
      </c>
      <c r="Z70" s="39" t="s">
        <v>60</v>
      </c>
      <c r="AA70" s="40">
        <f>SUM(S67-U67-W67-Y68)</f>
        <v>0</v>
      </c>
      <c r="AB70" s="39"/>
      <c r="AC70" s="39" t="s">
        <v>8</v>
      </c>
      <c r="AD70" s="43">
        <f>IF(AD63=7,IF(AND(J62&gt;=19/24,K62&gt;=19/24),K62-J62,IF(AND(J62&lt;=19/24,K62&gt;=19/24),K62-19/24,0)),0)</f>
        <v>0</v>
      </c>
      <c r="AE70" s="39" t="s">
        <v>8</v>
      </c>
      <c r="AF70" s="43">
        <f>IF(OR(J63="x",K63="x"),0,IF(AF63=7,IF(AND(J63&gt;=19/24,K63&gt;=19/24),K63-J63,IF(AND(J63&lt;=19/24,K63&gt;=19/24),K63-19/24,0)),0))</f>
        <v>0</v>
      </c>
      <c r="AG70" s="39" t="s">
        <v>8</v>
      </c>
      <c r="AH70" s="43">
        <f>IF(OR(J64="x",K64="x"),0,IF(AH63=7,IF(AND(J64&gt;=19/24,K64&gt;=19/24),K64-J64,IF(AND(J64&lt;=19/24,K64&gt;=19/24),K64-19/24,0)),0))</f>
        <v>0</v>
      </c>
      <c r="AI70" s="39" t="s">
        <v>8</v>
      </c>
      <c r="AJ70" s="43">
        <f>IF(OR(J65="x",K65="x"),0,IF(AJ63=7,IF(AND(J65&gt;=19/24,K65&gt;=19/24),K65-J65,IF(AND(J65&lt;=19/24,K65&gt;=19/24),K65-19/24,0)),0))</f>
        <v>0</v>
      </c>
      <c r="AK70" s="39" t="s">
        <v>60</v>
      </c>
      <c r="AL70" s="40">
        <f>SUM(AD67-AF67-AH67-AJ68)</f>
        <v>0</v>
      </c>
      <c r="AM70" s="50"/>
      <c r="AN70" s="52"/>
      <c r="AO70" s="50"/>
      <c r="AP70" s="52"/>
      <c r="AQ70" s="50"/>
    </row>
    <row r="71" spans="1:43" ht="14.4" hidden="1" customHeight="1" x14ac:dyDescent="0.3">
      <c r="F71" s="20"/>
      <c r="L71" s="25"/>
      <c r="R71" s="39" t="s">
        <v>9</v>
      </c>
      <c r="S71" s="40">
        <f>SUM(S69:S70)</f>
        <v>0</v>
      </c>
      <c r="T71" s="39" t="s">
        <v>9</v>
      </c>
      <c r="U71" s="40">
        <f>IF(B66&gt;0,SUM(U69:U70),0)</f>
        <v>0</v>
      </c>
      <c r="V71" s="39" t="s">
        <v>9</v>
      </c>
      <c r="W71" s="40">
        <f>IF(B66&gt;1,SUM(W69:W70),0)</f>
        <v>0</v>
      </c>
      <c r="X71" s="39" t="s">
        <v>9</v>
      </c>
      <c r="Y71" s="40">
        <f>IF(B66&gt;2,SUM(Y69:Y70),0)</f>
        <v>0</v>
      </c>
      <c r="Z71" s="39" t="s">
        <v>61</v>
      </c>
      <c r="AA71" s="40">
        <f>SUM(S71-U71-W71-Y71)</f>
        <v>0</v>
      </c>
      <c r="AB71" s="39"/>
      <c r="AC71" s="39" t="s">
        <v>9</v>
      </c>
      <c r="AD71" s="40">
        <f>SUM(AD69:AD70)</f>
        <v>0</v>
      </c>
      <c r="AE71" s="39" t="s">
        <v>9</v>
      </c>
      <c r="AF71" s="40">
        <f>IF(H66&gt;0,SUM(AF69:AF70),0)</f>
        <v>0</v>
      </c>
      <c r="AG71" s="39" t="s">
        <v>9</v>
      </c>
      <c r="AH71" s="40">
        <f>IF($H66&gt;1,SUM(AH69:AH70),0)</f>
        <v>0</v>
      </c>
      <c r="AI71" s="39" t="s">
        <v>9</v>
      </c>
      <c r="AJ71" s="40">
        <f>IF(H66&gt;2,SUM(AJ69:AJ70),0)</f>
        <v>0</v>
      </c>
      <c r="AK71" s="39" t="s">
        <v>61</v>
      </c>
      <c r="AL71" s="40">
        <f>SUM(AD71-AF71-AH71-AJ71)</f>
        <v>0</v>
      </c>
      <c r="AM71" s="50"/>
      <c r="AN71" s="52"/>
      <c r="AO71" s="50"/>
      <c r="AP71" s="52"/>
      <c r="AQ71" s="50"/>
    </row>
    <row r="72" spans="1:43" ht="14.4" hidden="1" customHeight="1" x14ac:dyDescent="0.3">
      <c r="F72" s="20"/>
      <c r="L72" s="25"/>
      <c r="R72" s="39" t="s">
        <v>1</v>
      </c>
      <c r="S72" s="40">
        <f>E62-D62</f>
        <v>0</v>
      </c>
      <c r="T72" s="39" t="s">
        <v>70</v>
      </c>
      <c r="U72" s="40">
        <f>IF(B66&gt;0,E63-D63,0)</f>
        <v>0</v>
      </c>
      <c r="V72" s="39" t="s">
        <v>70</v>
      </c>
      <c r="W72" s="40">
        <f>IF(B66&gt;1,E64-D64,0)</f>
        <v>0</v>
      </c>
      <c r="X72" s="39" t="s">
        <v>70</v>
      </c>
      <c r="Y72" s="40">
        <f>IF(B66&gt;2,E65-D65,0)</f>
        <v>0</v>
      </c>
      <c r="Z72" s="39"/>
      <c r="AA72" s="39"/>
      <c r="AB72" s="39"/>
      <c r="AC72" s="39" t="s">
        <v>1</v>
      </c>
      <c r="AD72" s="40">
        <f>K62-J62</f>
        <v>0</v>
      </c>
      <c r="AE72" s="39" t="s">
        <v>70</v>
      </c>
      <c r="AF72" s="40">
        <f>IF(H66&gt;0,K63-J63,0)</f>
        <v>0</v>
      </c>
      <c r="AG72" s="39" t="s">
        <v>70</v>
      </c>
      <c r="AH72" s="40">
        <f>IF(H66&gt;1,K64-J64,0)</f>
        <v>0</v>
      </c>
      <c r="AI72" s="39" t="s">
        <v>70</v>
      </c>
      <c r="AJ72" s="40">
        <f>IF(H66&gt;2,K65-J65,0)</f>
        <v>0</v>
      </c>
      <c r="AK72" s="39"/>
      <c r="AL72" s="39"/>
      <c r="AM72" s="50"/>
      <c r="AN72" s="52"/>
      <c r="AO72" s="50"/>
      <c r="AP72" s="52"/>
      <c r="AQ72" s="50"/>
    </row>
    <row r="73" spans="1:43" ht="14.4" hidden="1" customHeight="1" x14ac:dyDescent="0.3">
      <c r="F73" s="20"/>
      <c r="L73" s="25"/>
      <c r="R73" s="39" t="s">
        <v>54</v>
      </c>
      <c r="S73" s="40">
        <f>SUM(S64+S67+S71)</f>
        <v>0</v>
      </c>
      <c r="T73" s="39" t="s">
        <v>54</v>
      </c>
      <c r="U73" s="40">
        <f>SUM(U64+U67+U71)</f>
        <v>0</v>
      </c>
      <c r="V73" s="39" t="s">
        <v>54</v>
      </c>
      <c r="W73" s="40">
        <f>SUM(W64+W67+W71)</f>
        <v>0</v>
      </c>
      <c r="X73" s="39" t="s">
        <v>54</v>
      </c>
      <c r="Y73" s="40">
        <f>SUM(Y64+Y67+Y71)</f>
        <v>0</v>
      </c>
      <c r="Z73" s="39"/>
      <c r="AA73" s="39"/>
      <c r="AB73" s="39"/>
      <c r="AC73" s="39" t="s">
        <v>54</v>
      </c>
      <c r="AD73" s="40">
        <f>SUM(AD64+AD67+AD71)</f>
        <v>0</v>
      </c>
      <c r="AE73" s="39" t="s">
        <v>54</v>
      </c>
      <c r="AF73" s="40">
        <f>SUM(AF64+AF67+AF71)</f>
        <v>0</v>
      </c>
      <c r="AG73" s="39" t="s">
        <v>54</v>
      </c>
      <c r="AH73" s="40">
        <f>SUM(AH64+AH67+AH71)</f>
        <v>0</v>
      </c>
      <c r="AI73" s="39" t="s">
        <v>54</v>
      </c>
      <c r="AJ73" s="40">
        <f>SUM(AJ64+AJ67+AJ71)</f>
        <v>0</v>
      </c>
      <c r="AK73" s="39"/>
      <c r="AL73" s="39"/>
      <c r="AM73" s="50"/>
      <c r="AN73" s="52"/>
      <c r="AO73" s="50"/>
      <c r="AP73" s="50"/>
      <c r="AQ73" s="50"/>
    </row>
    <row r="74" spans="1:43" ht="14.4" hidden="1" customHeight="1" x14ac:dyDescent="0.3">
      <c r="F74" s="20"/>
      <c r="L74" s="25"/>
      <c r="R74" s="39" t="s">
        <v>55</v>
      </c>
      <c r="S74" s="46">
        <f>S72*24*Personalia!$B$15</f>
        <v>0</v>
      </c>
      <c r="T74" s="39" t="s">
        <v>71</v>
      </c>
      <c r="U74" s="46">
        <f>U72*24*Personalia!$B$15</f>
        <v>0</v>
      </c>
      <c r="V74" s="39" t="s">
        <v>71</v>
      </c>
      <c r="W74" s="46">
        <f>W72*24*Personalia!$B$15</f>
        <v>0</v>
      </c>
      <c r="X74" s="39" t="s">
        <v>71</v>
      </c>
      <c r="Y74" s="46">
        <f>Y72*24*Personalia!$B$15</f>
        <v>0</v>
      </c>
      <c r="Z74" s="39"/>
      <c r="AA74" s="39"/>
      <c r="AB74" s="39"/>
      <c r="AC74" s="39" t="s">
        <v>55</v>
      </c>
      <c r="AD74" s="46">
        <f>AD72*24*Personalia!$B$15</f>
        <v>0</v>
      </c>
      <c r="AE74" s="39" t="s">
        <v>71</v>
      </c>
      <c r="AF74" s="46">
        <f>AF72*24*Personalia!$B$15</f>
        <v>0</v>
      </c>
      <c r="AG74" s="39" t="s">
        <v>71</v>
      </c>
      <c r="AH74" s="46">
        <f>AH72*24*Personalia!$B$15</f>
        <v>0</v>
      </c>
      <c r="AI74" s="39" t="s">
        <v>71</v>
      </c>
      <c r="AJ74" s="46">
        <f>AJ72*24*Personalia!$B$15</f>
        <v>0</v>
      </c>
      <c r="AK74" s="39"/>
      <c r="AL74" s="39"/>
      <c r="AM74" s="50"/>
      <c r="AN74" s="52"/>
      <c r="AO74" s="50"/>
      <c r="AP74" s="50"/>
      <c r="AQ74" s="50"/>
    </row>
    <row r="75" spans="1:43" ht="14.4" hidden="1" customHeight="1" x14ac:dyDescent="0.3">
      <c r="F75" s="20"/>
      <c r="L75" s="25"/>
      <c r="R75" s="14" t="s">
        <v>2</v>
      </c>
      <c r="S75" s="47">
        <f>S64*Personalia!$B$15*24*0.25+S67*24*Personalia!$B$15*0.5+S71*24*Personalia!$B$15</f>
        <v>0</v>
      </c>
      <c r="T75" s="48" t="s">
        <v>72</v>
      </c>
      <c r="U75" s="47">
        <f>U64*Personalia!$B$15*24*0.25+U67*24*Personalia!$B$15*0.5+U71*24*Personalia!$B$15</f>
        <v>0</v>
      </c>
      <c r="V75" s="48" t="s">
        <v>72</v>
      </c>
      <c r="W75" s="47">
        <f>W64*Personalia!$B$15*24*0.25+W67*24*Personalia!$B$15*0.5+W71*24*Personalia!$B$15</f>
        <v>0</v>
      </c>
      <c r="X75" s="48" t="s">
        <v>72</v>
      </c>
      <c r="Y75" s="47">
        <f>Y64*Personalia!$B$15*24*0.25+Y67*24*Personalia!$B$15*0.5+Y71*24*Personalia!$B$15</f>
        <v>0</v>
      </c>
      <c r="AC75" s="14" t="s">
        <v>2</v>
      </c>
      <c r="AD75" s="47">
        <f>AD64*Personalia!$B$15*24*0.25+AD67*24*Personalia!$B$15*0.5+AD71*24*Personalia!$B$15</f>
        <v>0</v>
      </c>
      <c r="AE75" s="48" t="s">
        <v>72</v>
      </c>
      <c r="AF75" s="47">
        <f>AF64*Personalia!$B$15*24*0.25+AF67*24*Personalia!$B$15*0.5+AF71*24*Personalia!$B$15</f>
        <v>0</v>
      </c>
      <c r="AG75" s="48" t="s">
        <v>72</v>
      </c>
      <c r="AH75" s="47">
        <f>AH64*Personalia!$B$15*24*0.25+AH67*24*Personalia!$B$15*0.5+AH71*24*Personalia!$B$15</f>
        <v>0</v>
      </c>
      <c r="AI75" s="48" t="s">
        <v>72</v>
      </c>
      <c r="AJ75" s="47">
        <f>AJ64*Personalia!$B$15*24*0.25+AJ67*24*Personalia!$B$15*0.5+AJ71*24*Personalia!$B$15</f>
        <v>0</v>
      </c>
      <c r="AM75" s="50"/>
      <c r="AN75" s="54"/>
      <c r="AO75" s="50"/>
      <c r="AP75" s="50"/>
      <c r="AQ75" s="50"/>
    </row>
    <row r="76" spans="1:43" ht="14.4" hidden="1" customHeight="1" x14ac:dyDescent="0.3">
      <c r="F76" s="20"/>
      <c r="L76" s="25"/>
      <c r="AM76" s="50"/>
      <c r="AN76" s="54"/>
      <c r="AO76" s="50"/>
      <c r="AP76" s="50"/>
      <c r="AQ76" s="50"/>
    </row>
    <row r="77" spans="1:43" x14ac:dyDescent="0.3">
      <c r="F77" s="20"/>
      <c r="L77" s="25"/>
      <c r="AM77" s="50"/>
      <c r="AN77" s="50"/>
      <c r="AO77" s="50"/>
      <c r="AP77" s="50"/>
      <c r="AQ77" s="50"/>
    </row>
    <row r="78" spans="1:43" ht="16.8" x14ac:dyDescent="0.4">
      <c r="A78" s="21" t="s">
        <v>24</v>
      </c>
      <c r="B78" s="22" t="str">
        <f>TEXT(C78,"DDDD")</f>
        <v>dinsdag</v>
      </c>
      <c r="C78" s="63">
        <v>42004</v>
      </c>
      <c r="D78" s="11">
        <v>0</v>
      </c>
      <c r="E78" s="11">
        <v>0</v>
      </c>
      <c r="F78" s="20"/>
      <c r="G78" s="23" t="s">
        <v>25</v>
      </c>
      <c r="H78" s="24" t="str">
        <f>TEXT(I78,"DDDD")</f>
        <v>dinsdag</v>
      </c>
      <c r="I78" s="63">
        <f>C78</f>
        <v>42004</v>
      </c>
      <c r="J78" s="11">
        <v>0</v>
      </c>
      <c r="K78" s="11">
        <v>0</v>
      </c>
      <c r="L78" s="25"/>
      <c r="M78" s="26" t="s">
        <v>62</v>
      </c>
      <c r="N78" s="27">
        <f>AA81</f>
        <v>0</v>
      </c>
      <c r="O78" s="28" t="s">
        <v>62</v>
      </c>
      <c r="P78" s="29">
        <f>AL81</f>
        <v>0</v>
      </c>
      <c r="Q78" s="25"/>
      <c r="R78" s="26" t="s">
        <v>15</v>
      </c>
      <c r="S78" s="30" t="s">
        <v>3</v>
      </c>
      <c r="T78" s="26" t="s">
        <v>13</v>
      </c>
      <c r="U78" s="30" t="s">
        <v>3</v>
      </c>
      <c r="V78" s="26" t="s">
        <v>14</v>
      </c>
      <c r="W78" s="30" t="s">
        <v>3</v>
      </c>
      <c r="X78" s="26" t="s">
        <v>16</v>
      </c>
      <c r="Y78" s="30" t="s">
        <v>3</v>
      </c>
      <c r="Z78" s="26" t="s">
        <v>18</v>
      </c>
      <c r="AA78" s="30"/>
      <c r="AC78" s="28" t="s">
        <v>15</v>
      </c>
      <c r="AD78" s="31" t="s">
        <v>3</v>
      </c>
      <c r="AE78" s="28" t="s">
        <v>13</v>
      </c>
      <c r="AF78" s="31" t="s">
        <v>3</v>
      </c>
      <c r="AG78" s="28" t="s">
        <v>14</v>
      </c>
      <c r="AH78" s="31" t="s">
        <v>3</v>
      </c>
      <c r="AI78" s="28" t="s">
        <v>16</v>
      </c>
      <c r="AJ78" s="31" t="s">
        <v>3</v>
      </c>
      <c r="AK78" s="28" t="s">
        <v>18</v>
      </c>
      <c r="AL78" s="31"/>
      <c r="AM78" s="50"/>
      <c r="AN78" s="50"/>
      <c r="AO78" s="50"/>
      <c r="AP78" s="50"/>
      <c r="AQ78" s="50"/>
    </row>
    <row r="79" spans="1:43" x14ac:dyDescent="0.3">
      <c r="A79" s="32" t="s">
        <v>13</v>
      </c>
      <c r="B79" s="33"/>
      <c r="C79" s="12"/>
      <c r="D79" s="11" t="s">
        <v>22</v>
      </c>
      <c r="E79" s="11" t="s">
        <v>22</v>
      </c>
      <c r="F79" s="20"/>
      <c r="G79" s="34" t="s">
        <v>13</v>
      </c>
      <c r="H79" s="33"/>
      <c r="I79" s="12"/>
      <c r="J79" s="11" t="s">
        <v>22</v>
      </c>
      <c r="K79" s="11" t="s">
        <v>22</v>
      </c>
      <c r="L79" s="25"/>
      <c r="M79" s="26" t="s">
        <v>63</v>
      </c>
      <c r="N79" s="64">
        <f>SUM(S89-U89-W89-Y89)</f>
        <v>0</v>
      </c>
      <c r="O79" s="28" t="s">
        <v>63</v>
      </c>
      <c r="P79" s="27">
        <f>SUM(AD89-AF89-AH89-AJ89)</f>
        <v>0</v>
      </c>
      <c r="Q79" s="33"/>
      <c r="R79" s="14" t="s">
        <v>4</v>
      </c>
      <c r="S79" s="14">
        <f>WEEKDAY($C78)</f>
        <v>3</v>
      </c>
      <c r="T79" s="14" t="s">
        <v>4</v>
      </c>
      <c r="U79" s="14">
        <f>WEEKDAY($C78)</f>
        <v>3</v>
      </c>
      <c r="V79" s="14" t="s">
        <v>4</v>
      </c>
      <c r="W79" s="14">
        <f>WEEKDAY($C78)</f>
        <v>3</v>
      </c>
      <c r="X79" s="14" t="s">
        <v>4</v>
      </c>
      <c r="Y79" s="14">
        <f>WEEKDAY($C78)</f>
        <v>3</v>
      </c>
      <c r="Z79" s="14" t="s">
        <v>19</v>
      </c>
      <c r="AA79" s="35">
        <f>S88</f>
        <v>0</v>
      </c>
      <c r="AC79" s="14" t="s">
        <v>4</v>
      </c>
      <c r="AD79" s="14">
        <f>WEEKDAY($I78)</f>
        <v>3</v>
      </c>
      <c r="AE79" s="14" t="s">
        <v>4</v>
      </c>
      <c r="AF79" s="14">
        <f>WEEKDAY($I78)</f>
        <v>3</v>
      </c>
      <c r="AG79" s="14" t="s">
        <v>4</v>
      </c>
      <c r="AH79" s="14">
        <f>WEEKDAY($I78)</f>
        <v>3</v>
      </c>
      <c r="AI79" s="14" t="s">
        <v>4</v>
      </c>
      <c r="AJ79" s="14">
        <f>WEEKDAY($I78)</f>
        <v>3</v>
      </c>
      <c r="AK79" s="14" t="s">
        <v>19</v>
      </c>
      <c r="AL79" s="35">
        <f>AD88</f>
        <v>0</v>
      </c>
      <c r="AM79" s="49"/>
      <c r="AN79" s="50"/>
      <c r="AO79" s="49"/>
      <c r="AP79" s="50"/>
      <c r="AQ79" s="50"/>
    </row>
    <row r="80" spans="1:43" x14ac:dyDescent="0.3">
      <c r="A80" s="32" t="s">
        <v>14</v>
      </c>
      <c r="C80" s="13"/>
      <c r="D80" s="11" t="s">
        <v>22</v>
      </c>
      <c r="E80" s="11" t="s">
        <v>22</v>
      </c>
      <c r="F80" s="20"/>
      <c r="G80" s="34" t="s">
        <v>14</v>
      </c>
      <c r="I80" s="13"/>
      <c r="J80" s="11" t="s">
        <v>22</v>
      </c>
      <c r="K80" s="11" t="s">
        <v>22</v>
      </c>
      <c r="L80" s="25"/>
      <c r="M80" s="26" t="s">
        <v>64</v>
      </c>
      <c r="N80" s="36">
        <f>AA84</f>
        <v>0</v>
      </c>
      <c r="O80" s="28" t="s">
        <v>64</v>
      </c>
      <c r="P80" s="37">
        <f>AL84</f>
        <v>0</v>
      </c>
      <c r="Q80" s="38"/>
      <c r="R80" s="39" t="s">
        <v>6</v>
      </c>
      <c r="S80" s="40">
        <f>IF(S79=7,IF(OR(AND(D78&gt;=19/24,E78&gt;=19/24),AND(D78&lt;=14/24,E78&lt;=14/24)),0,IF(AND(D78&lt;=14/24,E78&lt;=19/24),E78-14/24,IF(AND(D78&gt;=14/24,E78&lt;=19/24),E78-D78,IF(AND(D78&gt;=14/24,E78&gt;=19/24),19/24-D78,IF(AND(D78&lt;=14/24,E78&gt;=19/24),19/24-14/24,"v"))))),0)</f>
        <v>0</v>
      </c>
      <c r="T80" s="39" t="s">
        <v>6</v>
      </c>
      <c r="U80" s="40">
        <f>IF(OR(D79="x",E79="x"),0,IF(B82&gt;0,IF(U79=7,IF(OR(AND(D79&gt;=19/24,E79&gt;=19/24),AND(D79&lt;=14/24,E79&lt;=14/24)),0,IF(AND(D79&lt;=14/24,E79&lt;=19/24),E79-14/24,IF(AND(D79&gt;=14/24,E79&lt;=19/24),E79-D79,IF(AND(D79&gt;=14/24,E79&gt;=19/24),19/24-D79,IF(AND(D79&lt;=14/24,E79&gt;=19/24),19/24-14/24,"v"))))),0),0))</f>
        <v>0</v>
      </c>
      <c r="V80" s="39" t="s">
        <v>6</v>
      </c>
      <c r="W80" s="40">
        <f>IF(OR(D80="x",E80="x"),0,IF(B82&gt;1,IF(W79=7,IF(OR(AND(D80&gt;=19/24,E80&gt;=19/24),AND(D80&lt;=14/24,E80&lt;=14/24)),0,IF(AND(D80&lt;=14/24,E80&lt;=19/24),E80-14/24,IF(AND(D80&gt;=14/24,E80&lt;=19/24),E80-D80,IF(AND(D80&gt;=14/24,E80&gt;=19/24),19/24-D80,IF(AND(D80&lt;=14/24,E80&gt;=19/24),19/24-14/24,"v"))))),0),0))</f>
        <v>0</v>
      </c>
      <c r="X80" s="39" t="s">
        <v>6</v>
      </c>
      <c r="Y80" s="40">
        <f>IF(OR(D81="x",E81="x"),0,IF(B82&gt;2,IF(Y79=7,IF(OR(AND(D81&gt;=19/24,E81&gt;=19/24),AND(D81&lt;=14/24,E81&lt;=14/24)),0,IF(AND(D81&lt;=14/24,E81&lt;=19/24),E81-14/24,IF(AND(D81&gt;=14/24,E81&lt;=19/24),E81-D81,IF(AND(D81&gt;=14/24,E81&gt;=19/24),19/24-D81,IF(AND(D81&lt;=14/24,E81&gt;=19/24),19/24-14/24,"v"))))),0),0))</f>
        <v>0</v>
      </c>
      <c r="Z80" s="39" t="s">
        <v>20</v>
      </c>
      <c r="AA80" s="40">
        <f>U88+W88+Y88</f>
        <v>0</v>
      </c>
      <c r="AB80" s="39"/>
      <c r="AC80" s="39" t="s">
        <v>6</v>
      </c>
      <c r="AD80" s="40">
        <f>IF(AD79=7,IF(OR(AND(J78&gt;=19/24,K78&gt;=19/24),AND(J78&lt;=14/24,K78&lt;=14/24)),0,IF(AND(J78&lt;=14/24,K78&lt;=19/24),K78-14/24,IF(AND(J78&gt;=14/24,K78&lt;=19/24),K78-J78,IF(AND(J78&gt;=14/24,K78&gt;=19/24),19/24-J78,IF(AND(J78&lt;=14/24,K78&gt;=19/24),19/24-14/24,"v"))))),0)</f>
        <v>0</v>
      </c>
      <c r="AE80" s="39" t="s">
        <v>6</v>
      </c>
      <c r="AF80" s="40">
        <f>IF(OR(J79="x",K79="x"),0,IF(H82&gt;0,IF(AF79=7,IF(OR(AND(J79&gt;=19/24,K79&gt;=19/24),AND(J79&lt;=14/24,K79&lt;=14/24)),0,IF(AND(J79&lt;=14/24,K79&lt;=19/24),K79-14/24,IF(AND(J79&gt;=14/24,K79&lt;=19/24),K79-J79,IF(AND(J79&gt;=14/24,K79&gt;=19/24),19/24-J79,IF(AND(J79&lt;=14/24,K79&gt;=19/24),19/24-14/24,"v"))))),0),0))</f>
        <v>0</v>
      </c>
      <c r="AG80" s="39" t="s">
        <v>6</v>
      </c>
      <c r="AH80" s="40">
        <f>IF(OR(J80="x",K80="x"),0,IF(H82&gt;1,IF(AH79=7,IF(OR(AND(J80&gt;=19/24,K80&gt;=19/24),AND(J80&lt;=14/24,K80&lt;=14/24)),0,IF(AND(J80&lt;=14/24,K80&lt;=19/24),K80-14/24,IF(AND(J80&gt;=14/24,K80&lt;=19/24),K80-J80,IF(AND(J80&gt;=14/24,K80&gt;=19/24),19/24-J80,IF(AND(J80&lt;=14/24,K80&gt;=19/24),19/24-14/24,"v"))))),0),0))</f>
        <v>0</v>
      </c>
      <c r="AI80" s="39" t="s">
        <v>6</v>
      </c>
      <c r="AJ80" s="40">
        <f>IF(OR(J81="x",K81="x"),0,IF(H82&gt;2,IF(AJ79=7,IF(OR(AND(J81&gt;=19/24,K81&gt;=19/24),AND(J81&lt;=14/24,K81&lt;=14/24)),0,IF(AND(J81&lt;=14/24,K81&lt;=19/24),K81-14/24,IF(AND(J81&gt;=14/24,K81&lt;=19/24),K81-J81,IF(AND(J81&gt;=14/24,K81&gt;=19/24),19/24-J81,IF(AND(J81&lt;=14/24,K81&gt;=19/24),19/24-14/24,"v"))))),0),0))</f>
        <v>0</v>
      </c>
      <c r="AK80" s="39" t="s">
        <v>20</v>
      </c>
      <c r="AL80" s="40">
        <f>AF88+AH88+AJ88</f>
        <v>0</v>
      </c>
      <c r="AM80" s="50"/>
      <c r="AN80" s="50"/>
      <c r="AO80" s="50"/>
      <c r="AP80" s="51"/>
      <c r="AQ80" s="50"/>
    </row>
    <row r="81" spans="1:43" x14ac:dyDescent="0.3">
      <c r="A81" s="32" t="s">
        <v>16</v>
      </c>
      <c r="C81" s="12"/>
      <c r="D81" s="11" t="s">
        <v>22</v>
      </c>
      <c r="E81" s="11" t="s">
        <v>22</v>
      </c>
      <c r="F81" s="20"/>
      <c r="G81" s="34" t="s">
        <v>16</v>
      </c>
      <c r="I81" s="12"/>
      <c r="J81" s="11" t="s">
        <v>22</v>
      </c>
      <c r="K81" s="11" t="s">
        <v>22</v>
      </c>
      <c r="L81" s="25"/>
      <c r="M81" s="26" t="s">
        <v>65</v>
      </c>
      <c r="N81" s="37">
        <f>AA82</f>
        <v>0</v>
      </c>
      <c r="O81" s="28" t="s">
        <v>65</v>
      </c>
      <c r="P81" s="37">
        <f>AL82</f>
        <v>0</v>
      </c>
      <c r="R81" s="39" t="s">
        <v>11</v>
      </c>
      <c r="S81" s="40">
        <f>IF(S79&lt;&gt;1,IF(OR(AND(D78&gt;=7/24,E78&gt;=7/24),AND(D78&lt;=5/24,E78&lt;=5/24)),0,IF(AND(D78&lt;=5/24,E78&lt;=7/24),E78-5/24,IF(AND(D78&gt;=5/24,E78&lt;=7/24),E78-D78,IF(AND(D78&gt;=5/24,E78&gt;=7/24),7/24-D78,IF(AND(D78&lt;=5/24,E78&gt;=7/24),7/24-5/24,"v"))))),0)</f>
        <v>0</v>
      </c>
      <c r="T81" s="39" t="s">
        <v>11</v>
      </c>
      <c r="U81" s="40">
        <f>IF(OR(D79="x",E79="x"),0,IF(D79="x",0,IF(U79&lt;&gt;1,IF(OR(AND(D79&gt;=7/24,E79&gt;=7/24),AND(D79&lt;=5/24,E79&lt;=5/24)),0,IF(AND(D79&lt;=5/24,E79&lt;=7/24),E79-5/24,IF(AND(D79&gt;=5/24,E79&lt;=7/24),E79-D79,IF(AND(D79&gt;=5/24,E79&gt;=7/24),7/24-D79,IF(AND(D79&lt;=5/24,E79&gt;=7/24),7/24-5/24,"v"))))),0)))</f>
        <v>0</v>
      </c>
      <c r="V81" s="39" t="s">
        <v>11</v>
      </c>
      <c r="W81" s="40">
        <f>IF(OR(D80="x",E80="x"),0,IF(W79&lt;&gt;1,IF(OR(AND(D80&gt;=7/24,E80&gt;=7/24),AND(D80&lt;=5/24,E80&lt;=5/24)),0,IF(AND(D80&lt;=5/24,E80&lt;=7/24),E80-5/24,IF(AND(D80&gt;=5/24,E80&lt;=7/24),E80-D80,IF(AND(D80&gt;=5/24,E80&gt;=7/24),7/24-D80,IF(AND(D80&lt;=5/24,E80&gt;=7/24),7/24-5/24,"v"))))),0))</f>
        <v>0</v>
      </c>
      <c r="X81" s="39" t="s">
        <v>11</v>
      </c>
      <c r="Y81" s="40">
        <f>IF(OR(D81="x",E81="x"),0,IF(Y79&lt;&gt;1,IF(OR(AND(D81&gt;=7/24,E81&gt;=7/24),AND(D81&lt;=5/24,E81&lt;=5/24)),0,IF(AND(D81&lt;=5/24,E81&lt;=7/24),E81-5/24,IF(AND(D81&gt;=5/24,E81&lt;=7/24),E81-D81,IF(AND(D81&gt;=5/24,E81&gt;=7/24),7/24-D81,IF(AND(D81&lt;=5/24,E81&gt;=7/24),7/24-5/24,"v"))))),0))</f>
        <v>0</v>
      </c>
      <c r="Z81" s="39" t="s">
        <v>21</v>
      </c>
      <c r="AA81" s="41">
        <f>AA79-AA80</f>
        <v>0</v>
      </c>
      <c r="AB81" s="39"/>
      <c r="AC81" s="39" t="s">
        <v>11</v>
      </c>
      <c r="AD81" s="40">
        <f>IF(AD79&lt;&gt;1,IF(OR(AND(J78&gt;=7/24,K78&gt;=7/24),AND(J78&lt;=5/24,K78&lt;=5/24)),0,IF(AND(J78&lt;=5/24,K78&lt;=7/24),K78-5/24,IF(AND(J78&gt;=5/24,K78&lt;=7/24),K78-J78,IF(AND(J78&gt;=5/24,K78&gt;=7/24),7/24-J78,IF(AND(J78&lt;=5/24,K78&gt;=7/24),7/24-5/24,"v"))))),0)</f>
        <v>0</v>
      </c>
      <c r="AE81" s="39" t="s">
        <v>11</v>
      </c>
      <c r="AF81" s="40">
        <f>IF(OR(J79="x",K79="x"),0,IF(AF79&lt;&gt;1,IF(OR(AND(J79&gt;=7/24,K79&gt;=7/24),AND(J79&lt;=5/24,K79&lt;=5/24)),0,IF(AND(J79&lt;=5/24,K79&lt;=7/24),K79-5/24,IF(AND(J79&gt;=5/24,K79&lt;=7/24),K79-J79,IF(AND(J79&gt;=5/24,K79&gt;=7/24),7/24-J79,IF(AND(J79&lt;=5/24,K79&gt;=7/24),7/24-5/24,"v"))))),0))</f>
        <v>0</v>
      </c>
      <c r="AG81" s="39" t="s">
        <v>11</v>
      </c>
      <c r="AH81" s="40">
        <f>IF(OR(J80="x",K80="x"),0,IF(AH79&lt;&gt;1,IF(OR(AND(J80&gt;=7/24,K80&gt;=7/24),AND(J80&lt;=5/24,K80&lt;=5/24)),0,IF(AND(J80&lt;=5/24,K80&lt;=7/24),K80-5/24,IF(AND(J80&gt;=5/24,K80&lt;=7/24),K80-J80,IF(AND(J80&gt;=5/24,K80&gt;=7/24),7/24-J80,IF(AND(J80&lt;=5/24,K80&gt;=7/24),7/24-5/24,"v"))))),0))</f>
        <v>0</v>
      </c>
      <c r="AI81" s="39" t="s">
        <v>11</v>
      </c>
      <c r="AJ81" s="40">
        <f>IF(OR(J81="x",K81="x"),0,IF(AJ79&lt;&gt;1,IF(OR(AND(J81&gt;=7/24,K81&gt;=7/24),AND(J81&lt;=5/24,K81&lt;=5/24)),0,IF(AND(J81&lt;=5/24,K81&lt;=7/24),K81-5/24,IF(AND(J81&gt;=5/24,K81&lt;=7/24),K81-J81,IF(AND(J81&gt;=5/24,K81&gt;=7/24),7/24-J81,IF(AND(J81&lt;=5/24,K81&gt;=7/24),7/24-5/24,"v"))))),0))</f>
        <v>0</v>
      </c>
      <c r="AK81" s="39" t="s">
        <v>21</v>
      </c>
      <c r="AL81" s="41">
        <f>AL79-AL80</f>
        <v>0</v>
      </c>
      <c r="AM81" s="50"/>
      <c r="AN81" s="52"/>
      <c r="AO81" s="50"/>
      <c r="AP81" s="52"/>
      <c r="AQ81" s="50"/>
    </row>
    <row r="82" spans="1:43" ht="14.4" hidden="1" customHeight="1" x14ac:dyDescent="0.3">
      <c r="A82" s="42" t="s">
        <v>56</v>
      </c>
      <c r="B82" s="14">
        <f>IF(AND(D79&lt;&gt;"x",D80&lt;&gt;"x",D81&lt;&gt;"x"),3,IF(AND(D79&lt;&gt;"x",D80&lt;&gt;"x"),2,IF(D79&lt;&gt;"x",1,0)))</f>
        <v>0</v>
      </c>
      <c r="F82" s="20"/>
      <c r="G82" s="42" t="s">
        <v>68</v>
      </c>
      <c r="H82" s="14">
        <f>IF(AND(J79&lt;&gt;"x",J80&lt;&gt;"x",J81&lt;&gt;"x"),3,IF(AND(J79&lt;&gt;"x",J80&lt;&gt;"x"),2,IF(J79&lt;&gt;"x",1,0)))</f>
        <v>0</v>
      </c>
      <c r="L82" s="25"/>
      <c r="R82" s="39" t="s">
        <v>10</v>
      </c>
      <c r="S82" s="43">
        <f>IF(AND(S79&lt;&gt;7,S79&lt;&gt;1),IF(AND(D78&gt;=19/24,E78&gt;=19/24),E78-D78,IF(AND(D78&lt;=19/24,E78&gt;=19/24),E78-19/24,0)),0)</f>
        <v>0</v>
      </c>
      <c r="T82" s="39" t="s">
        <v>10</v>
      </c>
      <c r="U82" s="43">
        <f>IF(OR(D79="x",E79="x"),0,IF(AND(U79&lt;&gt;7,U79&lt;&gt;1),IF(AND(D79&gt;=19/24,E79&gt;=19/24),E79-D79,IF(AND(D79&lt;=19/24,E79&gt;=19/24),E79-19/24,0)),0))</f>
        <v>0</v>
      </c>
      <c r="V82" s="39" t="s">
        <v>10</v>
      </c>
      <c r="W82" s="43">
        <f>IF(OR(D80="x",E80="x"),0,IF(AND(W79&lt;&gt;7,W79&lt;&gt;1),IF(AND(D80&gt;=19/24,E80&gt;=19/24),E80-D80,IF(AND(D80&lt;=19/24,E80&gt;=19/24),E80-19/24,0)),0))</f>
        <v>0</v>
      </c>
      <c r="X82" s="39" t="s">
        <v>10</v>
      </c>
      <c r="Y82" s="43">
        <f>IF(OR(D81="x",E81="x"),0,IF(AND(Y79&lt;&gt;7,Y79&lt;&gt;1),IF(AND(D81&gt;=19/24,E81&gt;=19/24),E81-D81,IF(AND(D81&lt;=19/24,E81&gt;=19/24),E81-19/24,0)),0))</f>
        <v>0</v>
      </c>
      <c r="Z82" s="39" t="s">
        <v>5</v>
      </c>
      <c r="AA82" s="44">
        <f>S91-U91-W91-Y91</f>
        <v>0</v>
      </c>
      <c r="AB82" s="39"/>
      <c r="AC82" s="39" t="s">
        <v>10</v>
      </c>
      <c r="AD82" s="43">
        <f>IF(AND(AD79&lt;&gt;7,AD79&lt;&gt;1),IF(AND(J78&gt;=19/24,K78&gt;=19/24),K78-J78,IF(AND(J78&lt;=19/24,K78&gt;=19/24),K78-19/24,0)),0)</f>
        <v>0</v>
      </c>
      <c r="AE82" s="39" t="s">
        <v>10</v>
      </c>
      <c r="AF82" s="43">
        <f>IF(OR(J79="x",K79="x"),0,IF(AND(AF79&lt;&gt;7,AF79&lt;&gt;1),IF(AND(J79&gt;=19/24,K79&gt;=19/24),K79-J79,IF(AND(J79&lt;=19/24,K79&gt;=19/24),K79-19/24,0)),0))</f>
        <v>0</v>
      </c>
      <c r="AG82" s="39" t="s">
        <v>10</v>
      </c>
      <c r="AH82" s="43">
        <f>IF(OR(J80="x",K80="x"),0,IF(AND(AH79&lt;&gt;7,AH79&lt;&gt;1),IF(AND(J80&gt;=19/24,K80&gt;=19/24),K80-J80,IF(AND(J80&lt;=19/24,K80&gt;=19/24),K80-19/24,0)),0))</f>
        <v>0</v>
      </c>
      <c r="AI82" s="39" t="s">
        <v>10</v>
      </c>
      <c r="AJ82" s="43">
        <f>IF(OR(J81="x",K81="x"),0,IF(AND(AJ79&lt;&gt;7,AJ79&lt;&gt;1),IF(AND(J81&gt;=19/24,K81&gt;=19/24),K81-J81,IF(AND(J81&lt;=19/24,K81&gt;=19/24),K81-19/24,0)),0))</f>
        <v>0</v>
      </c>
      <c r="AK82" s="39" t="s">
        <v>5</v>
      </c>
      <c r="AL82" s="44">
        <f>AD91-AF91-AH91-AJ91</f>
        <v>0</v>
      </c>
      <c r="AM82" s="50"/>
      <c r="AN82" s="52"/>
      <c r="AO82" s="50"/>
      <c r="AP82" s="51"/>
      <c r="AQ82" s="50"/>
    </row>
    <row r="83" spans="1:43" ht="14.4" hidden="1" customHeight="1" x14ac:dyDescent="0.3">
      <c r="F83" s="20"/>
      <c r="L83" s="25"/>
      <c r="R83" s="39" t="s">
        <v>12</v>
      </c>
      <c r="S83" s="40">
        <f>SUM(S81:S82)</f>
        <v>0</v>
      </c>
      <c r="T83" s="39" t="s">
        <v>12</v>
      </c>
      <c r="U83" s="40">
        <f>IF(B82&gt;0,SUM(U81:U82),0)</f>
        <v>0</v>
      </c>
      <c r="V83" s="39" t="s">
        <v>12</v>
      </c>
      <c r="W83" s="40">
        <f>IF(B82&gt;1,SUM(W81:W82),0)</f>
        <v>0</v>
      </c>
      <c r="X83" s="39" t="s">
        <v>12</v>
      </c>
      <c r="Y83" s="40">
        <f>IF(B82&gt;2,SUM(Y81:Y82),0)</f>
        <v>0</v>
      </c>
      <c r="Z83" s="39" t="s">
        <v>17</v>
      </c>
      <c r="AA83" s="44">
        <f>S90-U90-W90-Y90</f>
        <v>0</v>
      </c>
      <c r="AB83" s="39"/>
      <c r="AC83" s="39" t="s">
        <v>12</v>
      </c>
      <c r="AD83" s="40">
        <f>SUM(AD81:AD82)</f>
        <v>0</v>
      </c>
      <c r="AE83" s="39" t="s">
        <v>12</v>
      </c>
      <c r="AF83" s="40">
        <f>IF(H82&gt;0,SUM(AF81:AF82),0)</f>
        <v>0</v>
      </c>
      <c r="AG83" s="39" t="s">
        <v>12</v>
      </c>
      <c r="AH83" s="40">
        <f>IF(H82&gt;1,SUM(AH81:AH82),0)</f>
        <v>0</v>
      </c>
      <c r="AI83" s="39" t="s">
        <v>12</v>
      </c>
      <c r="AJ83" s="40">
        <f>IF(H82&gt;2,SUM(AJ81:AJ82),0)</f>
        <v>0</v>
      </c>
      <c r="AK83" s="39" t="s">
        <v>17</v>
      </c>
      <c r="AL83" s="44">
        <f>AD90-AF90-AH90-AJ90</f>
        <v>0</v>
      </c>
      <c r="AM83" s="50"/>
      <c r="AN83" s="52"/>
      <c r="AO83" s="50"/>
      <c r="AP83" s="53"/>
      <c r="AQ83" s="50"/>
    </row>
    <row r="84" spans="1:43" ht="14.4" hidden="1" customHeight="1" x14ac:dyDescent="0.3">
      <c r="F84" s="20"/>
      <c r="L84" s="25"/>
      <c r="R84" s="39"/>
      <c r="S84" s="39"/>
      <c r="T84" s="39"/>
      <c r="U84" s="39"/>
      <c r="V84" s="39"/>
      <c r="W84" s="39"/>
      <c r="X84" s="39"/>
      <c r="Y84" s="39"/>
      <c r="Z84" s="39" t="s">
        <v>55</v>
      </c>
      <c r="AA84" s="44">
        <f>SUM(AA82:AA83)</f>
        <v>0</v>
      </c>
      <c r="AB84" s="39"/>
      <c r="AC84" s="39"/>
      <c r="AD84" s="39"/>
      <c r="AE84" s="39"/>
      <c r="AF84" s="39"/>
      <c r="AG84" s="39"/>
      <c r="AH84" s="39"/>
      <c r="AI84" s="39"/>
      <c r="AJ84" s="39"/>
      <c r="AK84" s="39" t="s">
        <v>55</v>
      </c>
      <c r="AL84" s="44">
        <f>SUM(AL82:AL83)</f>
        <v>0</v>
      </c>
      <c r="AM84" s="50"/>
      <c r="AN84" s="52"/>
      <c r="AO84" s="50"/>
      <c r="AP84" s="53"/>
      <c r="AQ84" s="50"/>
    </row>
    <row r="85" spans="1:43" ht="14.4" hidden="1" customHeight="1" x14ac:dyDescent="0.3">
      <c r="F85" s="20"/>
      <c r="L85" s="25"/>
      <c r="R85" s="39" t="s">
        <v>7</v>
      </c>
      <c r="S85" s="45">
        <f>IF(AND(S79&lt;&gt;1,S79&lt;&gt;7),IF(AND(D78&gt;=5/24,E78&gt;=5/24),0,IF(E78&lt;5/24,E78-D78,IF(AND(D78&gt;0/24,E78&lt;5/24),E78-D78,IF(AND(D78&gt;=0/24,E78&gt;=5/24),5/24-D78,0)))),IF(S79=1,E78-D78,IF(S79=7,IF(AND(D78&gt;=5/24,E78&gt;=5/24),0,IF(E78&lt;5/24,E78-D78,IF(AND(D78&gt;0/24,E78&lt;5/24),E78-D78,IF(AND(D78&gt;=0/24,E78&gt;=5/24),5/24-D78,"v")))))))</f>
        <v>0</v>
      </c>
      <c r="T85" s="39" t="s">
        <v>7</v>
      </c>
      <c r="U85" s="45">
        <f>IF(OR(D79="x",E79="x"),0,IF(AND(U79&lt;&gt;1,U79&lt;&gt;7),IF(AND(D79&gt;=5/24,E79&gt;=5/24),0,IF(E79&lt;5/24,E79-D79,IF(AND(D79&gt;0/24,E79&lt;5/24),E79-D79,IF(AND(D79&gt;=0/24,E79&gt;=5/24),5/24-D79,0)))),IF(U79=1,E79-D79,IF(U79=7,IF(AND(D79&gt;=5/24,E79&gt;=5/24),0,IF(E79&lt;5/24,E79-D79,IF(AND(D79&gt;0/24,E79&lt;5/24),E79-D79,IF(AND(D79&gt;=0/24,E79&gt;=5/24),5/24-D79,"v"))))))))</f>
        <v>0</v>
      </c>
      <c r="V85" s="39" t="s">
        <v>7</v>
      </c>
      <c r="W85" s="45">
        <f>IF(OR(D80="x",E80="x"),0,IF(AND(W79&lt;&gt;1,W79&lt;&gt;7),IF(AND(D80&gt;=5/24,E80&gt;=5/24),0,IF(E80&lt;5/24,E80-D80,IF(AND(D80&gt;0/24,E80&lt;5/24),E80-D80,IF(AND(D80&gt;=0/24,E80&gt;=5/24),5/24-D80,0)))),IF(W79=1,E80-D80,IF(W79=7,IF(AND(D80&gt;=5/24,E80&gt;=5/24),0,IF(E80&lt;5/24,E80-D80,IF(AND(D80&gt;0/24,E80&lt;5/24),E80-D80,IF(AND(D80&gt;=0/24,E80&gt;=5/24),5/24-D80,"v"))))))))</f>
        <v>0</v>
      </c>
      <c r="X85" s="39" t="s">
        <v>7</v>
      </c>
      <c r="Y85" s="45">
        <f>IF(OR(D81="x",E81="x"),0,IF(AND(Y79&lt;&gt;1,Y79&lt;&gt;7),IF(AND(D81&gt;=5/24,E81&gt;=5/24),0,IF(E81&lt;5/24,E81-D81,IF(AND(D81&gt;0/24,E81&lt;5/24),E81-D81,IF(AND(D81&gt;=0/24,E81&gt;=5/24),5/24-D81,0)))),IF(Y79=1,E81-D81,IF(Y79=7,IF(AND(D81&gt;=5/24,E81&gt;=5/24),0,IF(E81&lt;5/24,E81-D81,IF(AND(D81&gt;0/24,E81&lt;5/24),E81-D81,IF(AND(D81&gt;=0/24,E81&gt;=5/24),5/24-D81,"v"))))))))</f>
        <v>0</v>
      </c>
      <c r="Z85" s="39" t="s">
        <v>59</v>
      </c>
      <c r="AA85" s="40">
        <f>SUM(S80-U80-W80-Y80)</f>
        <v>0</v>
      </c>
      <c r="AB85" s="39"/>
      <c r="AC85" s="39" t="s">
        <v>7</v>
      </c>
      <c r="AD85" s="45">
        <f>IF(AND(AD79&lt;&gt;1,AD79&lt;&gt;7),IF(AND(J78&gt;=5/24,K78&gt;=5/24),0,IF(K78&lt;5/24,K78-J78,IF(AND(J78&gt;0/24,K78&lt;5/24),K78-J78,IF(AND(J78&gt;=0/24,K78&gt;=5/24),5/24-J78,0)))),IF(AD79=1,K78-J78,IF(AD79=7,IF(AND(J78&gt;=5/24,K78&gt;=5/24),0,IF(K78&lt;5/24,K78-J78,IF(AND(J78&gt;0/24,K78&lt;5/24),K78-J78,IF(AND(J78&gt;=0/24,K78&gt;=5/24),5/24-J78,"v")))))))</f>
        <v>0</v>
      </c>
      <c r="AE85" s="39" t="s">
        <v>7</v>
      </c>
      <c r="AF85" s="45">
        <f>IF(OR(J79="x",K79="x"),0,IF(AND(AF79&lt;&gt;1,AF79&lt;&gt;7),IF(AND(J79&gt;=5/24,K79&gt;=5/24),0,IF(K79&lt;5/24,K79-J79,IF(AND(J79&gt;0/24,K79&lt;5/24),K79-J79,IF(AND(J79&gt;=0/24,K79&gt;=5/24),5/24-J79,0)))),IF(AF79=1,K79-J79,IF(AF79=7,IF(AND(J79&gt;=5/24,K79&gt;=5/24),0,IF(K79&lt;5/24,K79-J79,IF(AND(J79&gt;0/24,K79&lt;5/24),K79-J79,IF(AND(J79&gt;=0/24,K79&gt;=5/24),5/24-J79,"v"))))))))</f>
        <v>0</v>
      </c>
      <c r="AG85" s="39" t="s">
        <v>7</v>
      </c>
      <c r="AH85" s="45">
        <f>IF(OR(J80="x",K80="x"),0,IF(AND(AH79&lt;&gt;1,AH79&lt;&gt;7),IF(AND(J80&gt;=5/24,K80&gt;=5/24),0,IF(K80&lt;5/24,K80-J80,IF(AND(J80&gt;0/24,K80&lt;5/24),K80-J80,IF(AND(J80&gt;=0/24,K80&gt;=5/24),5/24-J80,0)))),IF(AH79=1,K80-J80,IF(AH79=7,IF(AND(J80&gt;=5/24,K80&gt;=5/24),0,IF(K80&lt;5/24,K80-J80,IF(AND(J80&gt;0/24,K80&lt;5/24),K80-J80,IF(AND(J80&gt;=0/24,K80&gt;=5/24),5/24-J80,"v"))))))))</f>
        <v>0</v>
      </c>
      <c r="AI85" s="39" t="s">
        <v>7</v>
      </c>
      <c r="AJ85" s="45">
        <f>IF(OR(J81="x",K81="x"),0,IF(AND(AJ79&lt;&gt;1,AJ79&lt;&gt;7),IF(AND(J81&gt;=5/24,K81&gt;=5/24),0,IF(K81&lt;5/24,K81-J81,IF(AND(J81&gt;0/24,K81&lt;5/24),K81-J81,IF(AND(J81&gt;=0/24,K81&gt;=5/24),5/24-J81,0)))),IF(AJ79=1,K81-J81,IF(AJ79=7,IF(AND(J81&gt;=5/24,K81&gt;=5/24),0,IF(K81&lt;5/24,K81-J81,IF(AND(J81&gt;0/24,K81&lt;5/24),K81-J81,IF(AND(J81&gt;=0/24,K81&gt;=5/24),5/24-J81,"v"))))))))</f>
        <v>0</v>
      </c>
      <c r="AK85" s="39" t="s">
        <v>59</v>
      </c>
      <c r="AL85" s="40">
        <f>SUM(AD80-AF80-AH80-AJ80)</f>
        <v>0</v>
      </c>
      <c r="AM85" s="50"/>
      <c r="AN85" s="50"/>
      <c r="AO85" s="50"/>
      <c r="AP85" s="53"/>
      <c r="AQ85" s="50"/>
    </row>
    <row r="86" spans="1:43" ht="14.4" hidden="1" customHeight="1" x14ac:dyDescent="0.3">
      <c r="F86" s="20"/>
      <c r="L86" s="25"/>
      <c r="R86" s="39" t="s">
        <v>8</v>
      </c>
      <c r="S86" s="43">
        <f>IF(S79=7,IF(AND(D78&gt;=19/24,E78&gt;=19/24),E78-D78,IF(AND(D78&lt;=19/24,E78&gt;=19/24),E78-19/24,0)),0)</f>
        <v>0</v>
      </c>
      <c r="T86" s="39" t="s">
        <v>8</v>
      </c>
      <c r="U86" s="43">
        <f>IF(OR(D79="x",E79="x"),0,IF(U79=7,IF(AND(D79&gt;=19/24,E79&gt;=19/24),E79-D79,IF(AND(D79&lt;=19/24,E79&gt;=19/24),E79-19/24,0)),0))</f>
        <v>0</v>
      </c>
      <c r="V86" s="39" t="s">
        <v>8</v>
      </c>
      <c r="W86" s="43">
        <f>IF(OR(D80="x",E80="x"),0,IF(W79=7,IF(AND(D80&gt;=19/24,E80&gt;=19/24),E80-D80,IF(AND(D80&lt;=19/24,E80&gt;=19/24),E80-19/24,0)),0))</f>
        <v>0</v>
      </c>
      <c r="X86" s="39" t="s">
        <v>8</v>
      </c>
      <c r="Y86" s="43">
        <f>IF(OR(D81="x",E81="x"),0,IF(Y79=7,IF(AND(D81&gt;=19/24,E81&gt;=19/24),E81-D81,IF(AND(D81&lt;=19/24,E81&gt;=19/24),E81-19/24,0)),0))</f>
        <v>0</v>
      </c>
      <c r="Z86" s="39" t="s">
        <v>60</v>
      </c>
      <c r="AA86" s="40">
        <f>SUM(S83-U83-W83-Y84)</f>
        <v>0</v>
      </c>
      <c r="AB86" s="39"/>
      <c r="AC86" s="39" t="s">
        <v>8</v>
      </c>
      <c r="AD86" s="43">
        <f>IF(AD79=7,IF(AND(J78&gt;=19/24,K78&gt;=19/24),K78-J78,IF(AND(J78&lt;=19/24,K78&gt;=19/24),K78-19/24,0)),0)</f>
        <v>0</v>
      </c>
      <c r="AE86" s="39" t="s">
        <v>8</v>
      </c>
      <c r="AF86" s="43">
        <f>IF(OR(J79="x",K79="x"),0,IF(AF79=7,IF(AND(J79&gt;=19/24,K79&gt;=19/24),K79-J79,IF(AND(J79&lt;=19/24,K79&gt;=19/24),K79-19/24,0)),0))</f>
        <v>0</v>
      </c>
      <c r="AG86" s="39" t="s">
        <v>8</v>
      </c>
      <c r="AH86" s="43">
        <f>IF(OR(J80="x",K80="x"),0,IF(AH79=7,IF(AND(J80&gt;=19/24,K80&gt;=19/24),K80-J80,IF(AND(J80&lt;=19/24,K80&gt;=19/24),K80-19/24,0)),0))</f>
        <v>0</v>
      </c>
      <c r="AI86" s="39" t="s">
        <v>8</v>
      </c>
      <c r="AJ86" s="43">
        <f>IF(OR(J81="x",K81="x"),0,IF(AJ79=7,IF(AND(J81&gt;=19/24,K81&gt;=19/24),K81-J81,IF(AND(J81&lt;=19/24,K81&gt;=19/24),K81-19/24,0)),0))</f>
        <v>0</v>
      </c>
      <c r="AK86" s="39" t="s">
        <v>60</v>
      </c>
      <c r="AL86" s="40">
        <f>SUM(AD83-AF83-AH83-AJ84)</f>
        <v>0</v>
      </c>
      <c r="AM86" s="50"/>
      <c r="AN86" s="52"/>
      <c r="AO86" s="50"/>
      <c r="AP86" s="52"/>
      <c r="AQ86" s="50"/>
    </row>
    <row r="87" spans="1:43" ht="14.4" hidden="1" customHeight="1" x14ac:dyDescent="0.3">
      <c r="F87" s="20"/>
      <c r="L87" s="25"/>
      <c r="R87" s="39" t="s">
        <v>9</v>
      </c>
      <c r="S87" s="40">
        <f>SUM(S85:S86)</f>
        <v>0</v>
      </c>
      <c r="T87" s="39" t="s">
        <v>9</v>
      </c>
      <c r="U87" s="40">
        <f>IF(B82&gt;0,SUM(U85:U86),0)</f>
        <v>0</v>
      </c>
      <c r="V87" s="39" t="s">
        <v>9</v>
      </c>
      <c r="W87" s="40">
        <f>IF(B82&gt;1,SUM(W85:W86),0)</f>
        <v>0</v>
      </c>
      <c r="X87" s="39" t="s">
        <v>9</v>
      </c>
      <c r="Y87" s="40">
        <f>IF(B82&gt;2,SUM(Y85:Y86),0)</f>
        <v>0</v>
      </c>
      <c r="Z87" s="39" t="s">
        <v>61</v>
      </c>
      <c r="AA87" s="40">
        <f>SUM(S87-U87-W87-Y87)</f>
        <v>0</v>
      </c>
      <c r="AB87" s="39"/>
      <c r="AC87" s="39" t="s">
        <v>9</v>
      </c>
      <c r="AD87" s="40">
        <f>SUM(AD85:AD86)</f>
        <v>0</v>
      </c>
      <c r="AE87" s="39" t="s">
        <v>9</v>
      </c>
      <c r="AF87" s="40">
        <f>IF(H82&gt;0,SUM(AF85:AF86),0)</f>
        <v>0</v>
      </c>
      <c r="AG87" s="39" t="s">
        <v>9</v>
      </c>
      <c r="AH87" s="40">
        <f>IF($H82&gt;1,SUM(AH85:AH86),0)</f>
        <v>0</v>
      </c>
      <c r="AI87" s="39" t="s">
        <v>9</v>
      </c>
      <c r="AJ87" s="40">
        <f>IF(H82&gt;2,SUM(AJ85:AJ86),0)</f>
        <v>0</v>
      </c>
      <c r="AK87" s="39" t="s">
        <v>61</v>
      </c>
      <c r="AL87" s="40">
        <f>SUM(AD87-AF87-AH87-AJ87)</f>
        <v>0</v>
      </c>
      <c r="AM87" s="50"/>
      <c r="AN87" s="52"/>
      <c r="AO87" s="50"/>
      <c r="AP87" s="52"/>
      <c r="AQ87" s="50"/>
    </row>
    <row r="88" spans="1:43" ht="14.4" hidden="1" customHeight="1" x14ac:dyDescent="0.3">
      <c r="F88" s="20"/>
      <c r="L88" s="25"/>
      <c r="R88" s="39" t="s">
        <v>1</v>
      </c>
      <c r="S88" s="40">
        <f>E78-D78</f>
        <v>0</v>
      </c>
      <c r="T88" s="39" t="s">
        <v>70</v>
      </c>
      <c r="U88" s="40">
        <f>IF(B82&gt;0,E79-D79,0)</f>
        <v>0</v>
      </c>
      <c r="V88" s="39" t="s">
        <v>70</v>
      </c>
      <c r="W88" s="40">
        <f>IF(B82&gt;1,E80-D80,0)</f>
        <v>0</v>
      </c>
      <c r="X88" s="39" t="s">
        <v>70</v>
      </c>
      <c r="Y88" s="40">
        <f>IF(B82&gt;2,E81-D81,0)</f>
        <v>0</v>
      </c>
      <c r="Z88" s="39"/>
      <c r="AA88" s="39"/>
      <c r="AB88" s="39"/>
      <c r="AC88" s="39" t="s">
        <v>1</v>
      </c>
      <c r="AD88" s="40">
        <f>K78-J78</f>
        <v>0</v>
      </c>
      <c r="AE88" s="39" t="s">
        <v>70</v>
      </c>
      <c r="AF88" s="40">
        <f>IF(H82&gt;0,K79-J79,0)</f>
        <v>0</v>
      </c>
      <c r="AG88" s="39" t="s">
        <v>70</v>
      </c>
      <c r="AH88" s="40">
        <f>IF(H82&gt;1,K80-J80,0)</f>
        <v>0</v>
      </c>
      <c r="AI88" s="39" t="s">
        <v>70</v>
      </c>
      <c r="AJ88" s="40">
        <f>IF(H82&gt;2,K81-J81,0)</f>
        <v>0</v>
      </c>
      <c r="AK88" s="39"/>
      <c r="AL88" s="39"/>
      <c r="AM88" s="50"/>
      <c r="AN88" s="52"/>
      <c r="AO88" s="50"/>
      <c r="AP88" s="52"/>
      <c r="AQ88" s="50"/>
    </row>
    <row r="89" spans="1:43" ht="14.4" hidden="1" customHeight="1" x14ac:dyDescent="0.3">
      <c r="F89" s="20"/>
      <c r="L89" s="25"/>
      <c r="R89" s="39" t="s">
        <v>54</v>
      </c>
      <c r="S89" s="40">
        <f>SUM(S80+S83+S87)</f>
        <v>0</v>
      </c>
      <c r="T89" s="39" t="s">
        <v>54</v>
      </c>
      <c r="U89" s="40">
        <f>SUM(U80+U83+U87)</f>
        <v>0</v>
      </c>
      <c r="V89" s="39" t="s">
        <v>54</v>
      </c>
      <c r="W89" s="40">
        <f>SUM(W80+W83+W87)</f>
        <v>0</v>
      </c>
      <c r="X89" s="39" t="s">
        <v>54</v>
      </c>
      <c r="Y89" s="40">
        <f>SUM(Y80+Y83+Y87)</f>
        <v>0</v>
      </c>
      <c r="Z89" s="39"/>
      <c r="AA89" s="39"/>
      <c r="AB89" s="39"/>
      <c r="AC89" s="39" t="s">
        <v>54</v>
      </c>
      <c r="AD89" s="40">
        <f>SUM(AD80+AD83+AD87)</f>
        <v>0</v>
      </c>
      <c r="AE89" s="39" t="s">
        <v>54</v>
      </c>
      <c r="AF89" s="40">
        <f>SUM(AF80+AF83+AF87)</f>
        <v>0</v>
      </c>
      <c r="AG89" s="39" t="s">
        <v>54</v>
      </c>
      <c r="AH89" s="40">
        <f>SUM(AH80+AH83+AH87)</f>
        <v>0</v>
      </c>
      <c r="AI89" s="39" t="s">
        <v>54</v>
      </c>
      <c r="AJ89" s="40">
        <f>SUM(AJ80+AJ83+AJ87)</f>
        <v>0</v>
      </c>
      <c r="AK89" s="39"/>
      <c r="AL89" s="39"/>
      <c r="AM89" s="50"/>
      <c r="AN89" s="52"/>
      <c r="AO89" s="50"/>
      <c r="AP89" s="50"/>
      <c r="AQ89" s="50"/>
    </row>
    <row r="90" spans="1:43" ht="14.4" hidden="1" customHeight="1" x14ac:dyDescent="0.3">
      <c r="F90" s="20"/>
      <c r="L90" s="25"/>
      <c r="R90" s="39" t="s">
        <v>55</v>
      </c>
      <c r="S90" s="46">
        <f>S88*24*Personalia!$B$15</f>
        <v>0</v>
      </c>
      <c r="T90" s="39" t="s">
        <v>71</v>
      </c>
      <c r="U90" s="46">
        <f>U88*24*Personalia!$B$15</f>
        <v>0</v>
      </c>
      <c r="V90" s="39" t="s">
        <v>71</v>
      </c>
      <c r="W90" s="46">
        <f>W88*24*Personalia!$B$15</f>
        <v>0</v>
      </c>
      <c r="X90" s="39" t="s">
        <v>71</v>
      </c>
      <c r="Y90" s="46">
        <f>Y88*24*Personalia!$B$15</f>
        <v>0</v>
      </c>
      <c r="Z90" s="39"/>
      <c r="AA90" s="39"/>
      <c r="AB90" s="39"/>
      <c r="AC90" s="39" t="s">
        <v>55</v>
      </c>
      <c r="AD90" s="46">
        <f>AD88*24*Personalia!$B$15</f>
        <v>0</v>
      </c>
      <c r="AE90" s="39" t="s">
        <v>71</v>
      </c>
      <c r="AF90" s="46">
        <f>AF88*24*Personalia!$B$15</f>
        <v>0</v>
      </c>
      <c r="AG90" s="39" t="s">
        <v>71</v>
      </c>
      <c r="AH90" s="46">
        <f>AH88*24*Personalia!$B$15</f>
        <v>0</v>
      </c>
      <c r="AI90" s="39" t="s">
        <v>71</v>
      </c>
      <c r="AJ90" s="46">
        <f>AJ88*24*Personalia!$B$15</f>
        <v>0</v>
      </c>
      <c r="AK90" s="39"/>
      <c r="AL90" s="39"/>
      <c r="AM90" s="50"/>
      <c r="AN90" s="52"/>
      <c r="AO90" s="50"/>
      <c r="AP90" s="50"/>
      <c r="AQ90" s="50"/>
    </row>
    <row r="91" spans="1:43" ht="14.4" hidden="1" customHeight="1" x14ac:dyDescent="0.3">
      <c r="F91" s="20"/>
      <c r="L91" s="25"/>
      <c r="R91" s="14" t="s">
        <v>2</v>
      </c>
      <c r="S91" s="47">
        <f>S80*Personalia!$B$15*24*0.25+S83*24*Personalia!$B$15*0.5+S87*24*Personalia!$B$15</f>
        <v>0</v>
      </c>
      <c r="T91" s="48" t="s">
        <v>72</v>
      </c>
      <c r="U91" s="47">
        <f>U80*Personalia!$B$15*24*0.25+U83*24*Personalia!$B$15*0.5+U87*24*Personalia!$B$15</f>
        <v>0</v>
      </c>
      <c r="V91" s="48" t="s">
        <v>72</v>
      </c>
      <c r="W91" s="47">
        <f>W80*Personalia!$B$15*24*0.25+W83*24*Personalia!$B$15*0.5+W87*24*Personalia!$B$15</f>
        <v>0</v>
      </c>
      <c r="X91" s="48" t="s">
        <v>72</v>
      </c>
      <c r="Y91" s="47">
        <f>Y80*Personalia!$B$15*24*0.25+Y83*24*Personalia!$B$15*0.5+Y87*24*Personalia!$B$15</f>
        <v>0</v>
      </c>
      <c r="AC91" s="14" t="s">
        <v>2</v>
      </c>
      <c r="AD91" s="47">
        <f>AD80*Personalia!$B$15*24*0.25+AD83*24*Personalia!$B$15*0.5+AD87*24*Personalia!$B$15</f>
        <v>0</v>
      </c>
      <c r="AE91" s="48" t="s">
        <v>72</v>
      </c>
      <c r="AF91" s="47">
        <f>AF80*Personalia!$B$15*24*0.25+AF83*24*Personalia!$B$15*0.5+AF87*24*Personalia!$B$15</f>
        <v>0</v>
      </c>
      <c r="AG91" s="48" t="s">
        <v>72</v>
      </c>
      <c r="AH91" s="47">
        <f>AH80*Personalia!$B$15*24*0.25+AH83*24*Personalia!$B$15*0.5+AH87*24*Personalia!$B$15</f>
        <v>0</v>
      </c>
      <c r="AI91" s="48" t="s">
        <v>72</v>
      </c>
      <c r="AJ91" s="47">
        <f>AJ80*Personalia!$B$15*24*0.25+AJ83*24*Personalia!$B$15*0.5+AJ87*24*Personalia!$B$15</f>
        <v>0</v>
      </c>
      <c r="AM91" s="50"/>
      <c r="AN91" s="54"/>
      <c r="AO91" s="50"/>
      <c r="AP91" s="50"/>
      <c r="AQ91" s="50"/>
    </row>
    <row r="92" spans="1:43" ht="14.4" hidden="1" customHeight="1" x14ac:dyDescent="0.3">
      <c r="F92" s="20"/>
      <c r="L92" s="25"/>
      <c r="AM92" s="50"/>
      <c r="AN92" s="54"/>
      <c r="AO92" s="50"/>
      <c r="AP92" s="50"/>
      <c r="AQ92" s="50"/>
    </row>
    <row r="93" spans="1:43" x14ac:dyDescent="0.3">
      <c r="F93" s="20"/>
      <c r="L93" s="25"/>
      <c r="AM93" s="50"/>
      <c r="AN93" s="50"/>
      <c r="AO93" s="50"/>
      <c r="AP93" s="50"/>
      <c r="AQ93" s="50"/>
    </row>
    <row r="94" spans="1:43" ht="16.8" x14ac:dyDescent="0.4">
      <c r="A94" s="21" t="s">
        <v>24</v>
      </c>
      <c r="B94" s="22" t="str">
        <f>TEXT(C94,"DDDD")</f>
        <v>dinsdag</v>
      </c>
      <c r="C94" s="63">
        <v>42004</v>
      </c>
      <c r="D94" s="11">
        <v>0</v>
      </c>
      <c r="E94" s="11">
        <v>0</v>
      </c>
      <c r="F94" s="20"/>
      <c r="G94" s="23" t="s">
        <v>25</v>
      </c>
      <c r="H94" s="24" t="str">
        <f>TEXT(I94,"DDDD")</f>
        <v>dinsdag</v>
      </c>
      <c r="I94" s="63">
        <f>C94</f>
        <v>42004</v>
      </c>
      <c r="J94" s="11">
        <v>0</v>
      </c>
      <c r="K94" s="11">
        <v>0</v>
      </c>
      <c r="L94" s="25"/>
      <c r="M94" s="26" t="s">
        <v>62</v>
      </c>
      <c r="N94" s="27">
        <f>AA97</f>
        <v>0</v>
      </c>
      <c r="O94" s="28" t="s">
        <v>62</v>
      </c>
      <c r="P94" s="29">
        <f>AL97</f>
        <v>0</v>
      </c>
      <c r="Q94" s="25"/>
      <c r="R94" s="26" t="s">
        <v>15</v>
      </c>
      <c r="S94" s="30" t="s">
        <v>3</v>
      </c>
      <c r="T94" s="26" t="s">
        <v>13</v>
      </c>
      <c r="U94" s="30" t="s">
        <v>3</v>
      </c>
      <c r="V94" s="26" t="s">
        <v>14</v>
      </c>
      <c r="W94" s="30" t="s">
        <v>3</v>
      </c>
      <c r="X94" s="26" t="s">
        <v>16</v>
      </c>
      <c r="Y94" s="30" t="s">
        <v>3</v>
      </c>
      <c r="Z94" s="26" t="s">
        <v>18</v>
      </c>
      <c r="AA94" s="30"/>
      <c r="AC94" s="28" t="s">
        <v>15</v>
      </c>
      <c r="AD94" s="31" t="s">
        <v>3</v>
      </c>
      <c r="AE94" s="28" t="s">
        <v>13</v>
      </c>
      <c r="AF94" s="31" t="s">
        <v>3</v>
      </c>
      <c r="AG94" s="28" t="s">
        <v>14</v>
      </c>
      <c r="AH94" s="31" t="s">
        <v>3</v>
      </c>
      <c r="AI94" s="28" t="s">
        <v>16</v>
      </c>
      <c r="AJ94" s="31" t="s">
        <v>3</v>
      </c>
      <c r="AK94" s="28" t="s">
        <v>18</v>
      </c>
      <c r="AL94" s="31"/>
      <c r="AM94" s="50"/>
      <c r="AN94" s="50"/>
      <c r="AO94" s="50"/>
      <c r="AP94" s="50"/>
      <c r="AQ94" s="50"/>
    </row>
    <row r="95" spans="1:43" x14ac:dyDescent="0.3">
      <c r="A95" s="32" t="s">
        <v>13</v>
      </c>
      <c r="B95" s="33"/>
      <c r="C95" s="12"/>
      <c r="D95" s="11" t="s">
        <v>22</v>
      </c>
      <c r="E95" s="11" t="s">
        <v>22</v>
      </c>
      <c r="F95" s="20"/>
      <c r="G95" s="34" t="s">
        <v>13</v>
      </c>
      <c r="H95" s="33"/>
      <c r="I95" s="12"/>
      <c r="J95" s="11" t="s">
        <v>22</v>
      </c>
      <c r="K95" s="11" t="s">
        <v>22</v>
      </c>
      <c r="L95" s="25"/>
      <c r="M95" s="26" t="s">
        <v>63</v>
      </c>
      <c r="N95" s="64">
        <f>SUM(S105-U105-W105-Y105)</f>
        <v>0</v>
      </c>
      <c r="O95" s="28" t="s">
        <v>63</v>
      </c>
      <c r="P95" s="27">
        <f>SUM(AD105-AF105-AH105-AJ105)</f>
        <v>0</v>
      </c>
      <c r="Q95" s="33"/>
      <c r="R95" s="14" t="s">
        <v>4</v>
      </c>
      <c r="S95" s="14">
        <f>WEEKDAY($C94)</f>
        <v>3</v>
      </c>
      <c r="T95" s="14" t="s">
        <v>4</v>
      </c>
      <c r="U95" s="14">
        <f>WEEKDAY($C94)</f>
        <v>3</v>
      </c>
      <c r="V95" s="14" t="s">
        <v>4</v>
      </c>
      <c r="W95" s="14">
        <f>WEEKDAY($C94)</f>
        <v>3</v>
      </c>
      <c r="X95" s="14" t="s">
        <v>4</v>
      </c>
      <c r="Y95" s="14">
        <f>WEEKDAY($C94)</f>
        <v>3</v>
      </c>
      <c r="Z95" s="14" t="s">
        <v>19</v>
      </c>
      <c r="AA95" s="35">
        <f>S104</f>
        <v>0</v>
      </c>
      <c r="AC95" s="14" t="s">
        <v>4</v>
      </c>
      <c r="AD95" s="14">
        <f>WEEKDAY($I94)</f>
        <v>3</v>
      </c>
      <c r="AE95" s="14" t="s">
        <v>4</v>
      </c>
      <c r="AF95" s="14">
        <f>WEEKDAY($I94)</f>
        <v>3</v>
      </c>
      <c r="AG95" s="14" t="s">
        <v>4</v>
      </c>
      <c r="AH95" s="14">
        <f>WEEKDAY($I94)</f>
        <v>3</v>
      </c>
      <c r="AI95" s="14" t="s">
        <v>4</v>
      </c>
      <c r="AJ95" s="14">
        <f>WEEKDAY($I94)</f>
        <v>3</v>
      </c>
      <c r="AK95" s="14" t="s">
        <v>19</v>
      </c>
      <c r="AL95" s="35">
        <f>AD104</f>
        <v>0</v>
      </c>
      <c r="AM95" s="49"/>
      <c r="AN95" s="50"/>
      <c r="AO95" s="49"/>
      <c r="AP95" s="50"/>
      <c r="AQ95" s="50"/>
    </row>
    <row r="96" spans="1:43" x14ac:dyDescent="0.3">
      <c r="A96" s="32" t="s">
        <v>14</v>
      </c>
      <c r="C96" s="13"/>
      <c r="D96" s="11" t="s">
        <v>22</v>
      </c>
      <c r="E96" s="11" t="s">
        <v>22</v>
      </c>
      <c r="F96" s="20"/>
      <c r="G96" s="34" t="s">
        <v>14</v>
      </c>
      <c r="I96" s="13"/>
      <c r="J96" s="11" t="s">
        <v>22</v>
      </c>
      <c r="K96" s="11" t="s">
        <v>22</v>
      </c>
      <c r="L96" s="25"/>
      <c r="M96" s="26" t="s">
        <v>64</v>
      </c>
      <c r="N96" s="36">
        <f>AA100</f>
        <v>0</v>
      </c>
      <c r="O96" s="28" t="s">
        <v>64</v>
      </c>
      <c r="P96" s="37">
        <f>AL100</f>
        <v>0</v>
      </c>
      <c r="Q96" s="38"/>
      <c r="R96" s="39" t="s">
        <v>6</v>
      </c>
      <c r="S96" s="40">
        <f>IF(S95=7,IF(OR(AND(D94&gt;=19/24,E94&gt;=19/24),AND(D94&lt;=14/24,E94&lt;=14/24)),0,IF(AND(D94&lt;=14/24,E94&lt;=19/24),E94-14/24,IF(AND(D94&gt;=14/24,E94&lt;=19/24),E94-D94,IF(AND(D94&gt;=14/24,E94&gt;=19/24),19/24-D94,IF(AND(D94&lt;=14/24,E94&gt;=19/24),19/24-14/24,"v"))))),0)</f>
        <v>0</v>
      </c>
      <c r="T96" s="39" t="s">
        <v>6</v>
      </c>
      <c r="U96" s="40">
        <f>IF(OR(D95="x",E95="x"),0,IF(B98&gt;0,IF(U95=7,IF(OR(AND(D95&gt;=19/24,E95&gt;=19/24),AND(D95&lt;=14/24,E95&lt;=14/24)),0,IF(AND(D95&lt;=14/24,E95&lt;=19/24),E95-14/24,IF(AND(D95&gt;=14/24,E95&lt;=19/24),E95-D95,IF(AND(D95&gt;=14/24,E95&gt;=19/24),19/24-D95,IF(AND(D95&lt;=14/24,E95&gt;=19/24),19/24-14/24,"v"))))),0),0))</f>
        <v>0</v>
      </c>
      <c r="V96" s="39" t="s">
        <v>6</v>
      </c>
      <c r="W96" s="40">
        <f>IF(OR(D96="x",E96="x"),0,IF(B98&gt;1,IF(W95=7,IF(OR(AND(D96&gt;=19/24,E96&gt;=19/24),AND(D96&lt;=14/24,E96&lt;=14/24)),0,IF(AND(D96&lt;=14/24,E96&lt;=19/24),E96-14/24,IF(AND(D96&gt;=14/24,E96&lt;=19/24),E96-D96,IF(AND(D96&gt;=14/24,E96&gt;=19/24),19/24-D96,IF(AND(D96&lt;=14/24,E96&gt;=19/24),19/24-14/24,"v"))))),0),0))</f>
        <v>0</v>
      </c>
      <c r="X96" s="39" t="s">
        <v>6</v>
      </c>
      <c r="Y96" s="40">
        <f>IF(OR(D97="x",E97="x"),0,IF(B98&gt;2,IF(Y95=7,IF(OR(AND(D97&gt;=19/24,E97&gt;=19/24),AND(D97&lt;=14/24,E97&lt;=14/24)),0,IF(AND(D97&lt;=14/24,E97&lt;=19/24),E97-14/24,IF(AND(D97&gt;=14/24,E97&lt;=19/24),E97-D97,IF(AND(D97&gt;=14/24,E97&gt;=19/24),19/24-D97,IF(AND(D97&lt;=14/24,E97&gt;=19/24),19/24-14/24,"v"))))),0),0))</f>
        <v>0</v>
      </c>
      <c r="Z96" s="39" t="s">
        <v>20</v>
      </c>
      <c r="AA96" s="40">
        <f>U104+W104+Y104</f>
        <v>0</v>
      </c>
      <c r="AB96" s="39"/>
      <c r="AC96" s="39" t="s">
        <v>6</v>
      </c>
      <c r="AD96" s="40">
        <f>IF(AD95=7,IF(OR(AND(J94&gt;=19/24,K94&gt;=19/24),AND(J94&lt;=14/24,K94&lt;=14/24)),0,IF(AND(J94&lt;=14/24,K94&lt;=19/24),K94-14/24,IF(AND(J94&gt;=14/24,K94&lt;=19/24),K94-J94,IF(AND(J94&gt;=14/24,K94&gt;=19/24),19/24-J94,IF(AND(J94&lt;=14/24,K94&gt;=19/24),19/24-14/24,"v"))))),0)</f>
        <v>0</v>
      </c>
      <c r="AE96" s="39" t="s">
        <v>6</v>
      </c>
      <c r="AF96" s="40">
        <f>IF(OR(J95="x",K95="x"),0,IF(H98&gt;0,IF(AF95=7,IF(OR(AND(J95&gt;=19/24,K95&gt;=19/24),AND(J95&lt;=14/24,K95&lt;=14/24)),0,IF(AND(J95&lt;=14/24,K95&lt;=19/24),K95-14/24,IF(AND(J95&gt;=14/24,K95&lt;=19/24),K95-J95,IF(AND(J95&gt;=14/24,K95&gt;=19/24),19/24-J95,IF(AND(J95&lt;=14/24,K95&gt;=19/24),19/24-14/24,"v"))))),0),0))</f>
        <v>0</v>
      </c>
      <c r="AG96" s="39" t="s">
        <v>6</v>
      </c>
      <c r="AH96" s="40">
        <f>IF(OR(J96="x",K96="x"),0,IF(H98&gt;1,IF(AH95=7,IF(OR(AND(J96&gt;=19/24,K96&gt;=19/24),AND(J96&lt;=14/24,K96&lt;=14/24)),0,IF(AND(J96&lt;=14/24,K96&lt;=19/24),K96-14/24,IF(AND(J96&gt;=14/24,K96&lt;=19/24),K96-J96,IF(AND(J96&gt;=14/24,K96&gt;=19/24),19/24-J96,IF(AND(J96&lt;=14/24,K96&gt;=19/24),19/24-14/24,"v"))))),0),0))</f>
        <v>0</v>
      </c>
      <c r="AI96" s="39" t="s">
        <v>6</v>
      </c>
      <c r="AJ96" s="40">
        <f>IF(OR(J97="x",K97="x"),0,IF(H98&gt;2,IF(AJ95=7,IF(OR(AND(J97&gt;=19/24,K97&gt;=19/24),AND(J97&lt;=14/24,K97&lt;=14/24)),0,IF(AND(J97&lt;=14/24,K97&lt;=19/24),K97-14/24,IF(AND(J97&gt;=14/24,K97&lt;=19/24),K97-J97,IF(AND(J97&gt;=14/24,K97&gt;=19/24),19/24-J97,IF(AND(J97&lt;=14/24,K97&gt;=19/24),19/24-14/24,"v"))))),0),0))</f>
        <v>0</v>
      </c>
      <c r="AK96" s="39" t="s">
        <v>20</v>
      </c>
      <c r="AL96" s="40">
        <f>AF104+AH104+AJ104</f>
        <v>0</v>
      </c>
      <c r="AM96" s="50"/>
      <c r="AN96" s="50"/>
      <c r="AO96" s="50"/>
      <c r="AP96" s="51"/>
      <c r="AQ96" s="50"/>
    </row>
    <row r="97" spans="1:43" x14ac:dyDescent="0.3">
      <c r="A97" s="32" t="s">
        <v>16</v>
      </c>
      <c r="C97" s="12"/>
      <c r="D97" s="11" t="s">
        <v>22</v>
      </c>
      <c r="E97" s="11" t="s">
        <v>22</v>
      </c>
      <c r="F97" s="20"/>
      <c r="G97" s="34" t="s">
        <v>16</v>
      </c>
      <c r="I97" s="12"/>
      <c r="J97" s="11" t="s">
        <v>22</v>
      </c>
      <c r="K97" s="11" t="s">
        <v>22</v>
      </c>
      <c r="L97" s="25"/>
      <c r="M97" s="26" t="s">
        <v>65</v>
      </c>
      <c r="N97" s="37">
        <f>AA98</f>
        <v>0</v>
      </c>
      <c r="O97" s="28" t="s">
        <v>65</v>
      </c>
      <c r="P97" s="37">
        <f>AL98</f>
        <v>0</v>
      </c>
      <c r="R97" s="39" t="s">
        <v>11</v>
      </c>
      <c r="S97" s="40">
        <f>IF(S95&lt;&gt;1,IF(OR(AND(D94&gt;=7/24,E94&gt;=7/24),AND(D94&lt;=5/24,E94&lt;=5/24)),0,IF(AND(D94&lt;=5/24,E94&lt;=7/24),E94-5/24,IF(AND(D94&gt;=5/24,E94&lt;=7/24),E94-D94,IF(AND(D94&gt;=5/24,E94&gt;=7/24),7/24-D94,IF(AND(D94&lt;=5/24,E94&gt;=7/24),7/24-5/24,"v"))))),0)</f>
        <v>0</v>
      </c>
      <c r="T97" s="39" t="s">
        <v>11</v>
      </c>
      <c r="U97" s="40">
        <f>IF(OR(D95="x",E95="x"),0,IF(D95="x",0,IF(U95&lt;&gt;1,IF(OR(AND(D95&gt;=7/24,E95&gt;=7/24),AND(D95&lt;=5/24,E95&lt;=5/24)),0,IF(AND(D95&lt;=5/24,E95&lt;=7/24),E95-5/24,IF(AND(D95&gt;=5/24,E95&lt;=7/24),E95-D95,IF(AND(D95&gt;=5/24,E95&gt;=7/24),7/24-D95,IF(AND(D95&lt;=5/24,E95&gt;=7/24),7/24-5/24,"v"))))),0)))</f>
        <v>0</v>
      </c>
      <c r="V97" s="39" t="s">
        <v>11</v>
      </c>
      <c r="W97" s="40">
        <f>IF(OR(D96="x",E96="x"),0,IF(W95&lt;&gt;1,IF(OR(AND(D96&gt;=7/24,E96&gt;=7/24),AND(D96&lt;=5/24,E96&lt;=5/24)),0,IF(AND(D96&lt;=5/24,E96&lt;=7/24),E96-5/24,IF(AND(D96&gt;=5/24,E96&lt;=7/24),E96-D96,IF(AND(D96&gt;=5/24,E96&gt;=7/24),7/24-D96,IF(AND(D96&lt;=5/24,E96&gt;=7/24),7/24-5/24,"v"))))),0))</f>
        <v>0</v>
      </c>
      <c r="X97" s="39" t="s">
        <v>11</v>
      </c>
      <c r="Y97" s="40">
        <f>IF(OR(D97="x",E97="x"),0,IF(Y95&lt;&gt;1,IF(OR(AND(D97&gt;=7/24,E97&gt;=7/24),AND(D97&lt;=5/24,E97&lt;=5/24)),0,IF(AND(D97&lt;=5/24,E97&lt;=7/24),E97-5/24,IF(AND(D97&gt;=5/24,E97&lt;=7/24),E97-D97,IF(AND(D97&gt;=5/24,E97&gt;=7/24),7/24-D97,IF(AND(D97&lt;=5/24,E97&gt;=7/24),7/24-5/24,"v"))))),0))</f>
        <v>0</v>
      </c>
      <c r="Z97" s="39" t="s">
        <v>21</v>
      </c>
      <c r="AA97" s="41">
        <f>AA95-AA96</f>
        <v>0</v>
      </c>
      <c r="AB97" s="39"/>
      <c r="AC97" s="39" t="s">
        <v>11</v>
      </c>
      <c r="AD97" s="40">
        <f>IF(AD95&lt;&gt;1,IF(OR(AND(J94&gt;=7/24,K94&gt;=7/24),AND(J94&lt;=5/24,K94&lt;=5/24)),0,IF(AND(J94&lt;=5/24,K94&lt;=7/24),K94-5/24,IF(AND(J94&gt;=5/24,K94&lt;=7/24),K94-J94,IF(AND(J94&gt;=5/24,K94&gt;=7/24),7/24-J94,IF(AND(J94&lt;=5/24,K94&gt;=7/24),7/24-5/24,"v"))))),0)</f>
        <v>0</v>
      </c>
      <c r="AE97" s="39" t="s">
        <v>11</v>
      </c>
      <c r="AF97" s="40">
        <f>IF(OR(J95="x",K95="x"),0,IF(AF95&lt;&gt;1,IF(OR(AND(J95&gt;=7/24,K95&gt;=7/24),AND(J95&lt;=5/24,K95&lt;=5/24)),0,IF(AND(J95&lt;=5/24,K95&lt;=7/24),K95-5/24,IF(AND(J95&gt;=5/24,K95&lt;=7/24),K95-J95,IF(AND(J95&gt;=5/24,K95&gt;=7/24),7/24-J95,IF(AND(J95&lt;=5/24,K95&gt;=7/24),7/24-5/24,"v"))))),0))</f>
        <v>0</v>
      </c>
      <c r="AG97" s="39" t="s">
        <v>11</v>
      </c>
      <c r="AH97" s="40">
        <f>IF(OR(J96="x",K96="x"),0,IF(AH95&lt;&gt;1,IF(OR(AND(J96&gt;=7/24,K96&gt;=7/24),AND(J96&lt;=5/24,K96&lt;=5/24)),0,IF(AND(J96&lt;=5/24,K96&lt;=7/24),K96-5/24,IF(AND(J96&gt;=5/24,K96&lt;=7/24),K96-J96,IF(AND(J96&gt;=5/24,K96&gt;=7/24),7/24-J96,IF(AND(J96&lt;=5/24,K96&gt;=7/24),7/24-5/24,"v"))))),0))</f>
        <v>0</v>
      </c>
      <c r="AI97" s="39" t="s">
        <v>11</v>
      </c>
      <c r="AJ97" s="40">
        <f>IF(OR(J97="x",K97="x"),0,IF(AJ95&lt;&gt;1,IF(OR(AND(J97&gt;=7/24,K97&gt;=7/24),AND(J97&lt;=5/24,K97&lt;=5/24)),0,IF(AND(J97&lt;=5/24,K97&lt;=7/24),K97-5/24,IF(AND(J97&gt;=5/24,K97&lt;=7/24),K97-J97,IF(AND(J97&gt;=5/24,K97&gt;=7/24),7/24-J97,IF(AND(J97&lt;=5/24,K97&gt;=7/24),7/24-5/24,"v"))))),0))</f>
        <v>0</v>
      </c>
      <c r="AK97" s="39" t="s">
        <v>21</v>
      </c>
      <c r="AL97" s="41">
        <f>AL95-AL96</f>
        <v>0</v>
      </c>
      <c r="AM97" s="50"/>
      <c r="AN97" s="52"/>
      <c r="AO97" s="50"/>
      <c r="AP97" s="52"/>
      <c r="AQ97" s="50"/>
    </row>
    <row r="98" spans="1:43" ht="14.4" hidden="1" customHeight="1" x14ac:dyDescent="0.3">
      <c r="A98" s="42" t="s">
        <v>56</v>
      </c>
      <c r="B98" s="14">
        <f>IF(AND(D95&lt;&gt;"x",D96&lt;&gt;"x",D97&lt;&gt;"x"),3,IF(AND(D95&lt;&gt;"x",D96&lt;&gt;"x"),2,IF(D95&lt;&gt;"x",1,0)))</f>
        <v>0</v>
      </c>
      <c r="F98" s="20"/>
      <c r="G98" s="42" t="s">
        <v>68</v>
      </c>
      <c r="H98" s="14">
        <f>IF(AND(J95&lt;&gt;"x",J96&lt;&gt;"x",J97&lt;&gt;"x"),3,IF(AND(J95&lt;&gt;"x",J96&lt;&gt;"x"),2,IF(J95&lt;&gt;"x",1,0)))</f>
        <v>0</v>
      </c>
      <c r="L98" s="25"/>
      <c r="R98" s="39" t="s">
        <v>10</v>
      </c>
      <c r="S98" s="43">
        <f>IF(AND(S95&lt;&gt;7,S95&lt;&gt;1),IF(AND(D94&gt;=19/24,E94&gt;=19/24),E94-D94,IF(AND(D94&lt;=19/24,E94&gt;=19/24),E94-19/24,0)),0)</f>
        <v>0</v>
      </c>
      <c r="T98" s="39" t="s">
        <v>10</v>
      </c>
      <c r="U98" s="43">
        <f>IF(OR(D95="x",E95="x"),0,IF(AND(U95&lt;&gt;7,U95&lt;&gt;1),IF(AND(D95&gt;=19/24,E95&gt;=19/24),E95-D95,IF(AND(D95&lt;=19/24,E95&gt;=19/24),E95-19/24,0)),0))</f>
        <v>0</v>
      </c>
      <c r="V98" s="39" t="s">
        <v>10</v>
      </c>
      <c r="W98" s="43">
        <f>IF(OR(D96="x",E96="x"),0,IF(AND(W95&lt;&gt;7,W95&lt;&gt;1),IF(AND(D96&gt;=19/24,E96&gt;=19/24),E96-D96,IF(AND(D96&lt;=19/24,E96&gt;=19/24),E96-19/24,0)),0))</f>
        <v>0</v>
      </c>
      <c r="X98" s="39" t="s">
        <v>10</v>
      </c>
      <c r="Y98" s="43">
        <f>IF(OR(D97="x",E97="x"),0,IF(AND(Y95&lt;&gt;7,Y95&lt;&gt;1),IF(AND(D97&gt;=19/24,E97&gt;=19/24),E97-D97,IF(AND(D97&lt;=19/24,E97&gt;=19/24),E97-19/24,0)),0))</f>
        <v>0</v>
      </c>
      <c r="Z98" s="39" t="s">
        <v>5</v>
      </c>
      <c r="AA98" s="44">
        <f>S107-U107-W107-Y107</f>
        <v>0</v>
      </c>
      <c r="AB98" s="39"/>
      <c r="AC98" s="39" t="s">
        <v>10</v>
      </c>
      <c r="AD98" s="43">
        <f>IF(AND(AD95&lt;&gt;7,AD95&lt;&gt;1),IF(AND(J94&gt;=19/24,K94&gt;=19/24),K94-J94,IF(AND(J94&lt;=19/24,K94&gt;=19/24),K94-19/24,0)),0)</f>
        <v>0</v>
      </c>
      <c r="AE98" s="39" t="s">
        <v>10</v>
      </c>
      <c r="AF98" s="43">
        <f>IF(OR(J95="x",K95="x"),0,IF(AND(AF95&lt;&gt;7,AF95&lt;&gt;1),IF(AND(J95&gt;=19/24,K95&gt;=19/24),K95-J95,IF(AND(J95&lt;=19/24,K95&gt;=19/24),K95-19/24,0)),0))</f>
        <v>0</v>
      </c>
      <c r="AG98" s="39" t="s">
        <v>10</v>
      </c>
      <c r="AH98" s="43">
        <f>IF(OR(J96="x",K96="x"),0,IF(AND(AH95&lt;&gt;7,AH95&lt;&gt;1),IF(AND(J96&gt;=19/24,K96&gt;=19/24),K96-J96,IF(AND(J96&lt;=19/24,K96&gt;=19/24),K96-19/24,0)),0))</f>
        <v>0</v>
      </c>
      <c r="AI98" s="39" t="s">
        <v>10</v>
      </c>
      <c r="AJ98" s="43">
        <f>IF(OR(J97="x",K97="x"),0,IF(AND(AJ95&lt;&gt;7,AJ95&lt;&gt;1),IF(AND(J97&gt;=19/24,K97&gt;=19/24),K97-J97,IF(AND(J97&lt;=19/24,K97&gt;=19/24),K97-19/24,0)),0))</f>
        <v>0</v>
      </c>
      <c r="AK98" s="39" t="s">
        <v>5</v>
      </c>
      <c r="AL98" s="44">
        <f>AD107-AF107-AH107-AJ107</f>
        <v>0</v>
      </c>
      <c r="AM98" s="50"/>
      <c r="AN98" s="52"/>
      <c r="AO98" s="50"/>
      <c r="AP98" s="51"/>
      <c r="AQ98" s="50"/>
    </row>
    <row r="99" spans="1:43" ht="14.4" hidden="1" customHeight="1" x14ac:dyDescent="0.3">
      <c r="F99" s="20"/>
      <c r="L99" s="25"/>
      <c r="R99" s="39" t="s">
        <v>12</v>
      </c>
      <c r="S99" s="40">
        <f>SUM(S97:S98)</f>
        <v>0</v>
      </c>
      <c r="T99" s="39" t="s">
        <v>12</v>
      </c>
      <c r="U99" s="40">
        <f>IF(B98&gt;0,SUM(U97:U98),0)</f>
        <v>0</v>
      </c>
      <c r="V99" s="39" t="s">
        <v>12</v>
      </c>
      <c r="W99" s="40">
        <f>IF(B98&gt;1,SUM(W97:W98),0)</f>
        <v>0</v>
      </c>
      <c r="X99" s="39" t="s">
        <v>12</v>
      </c>
      <c r="Y99" s="40">
        <f>IF(B98&gt;2,SUM(Y97:Y98),0)</f>
        <v>0</v>
      </c>
      <c r="Z99" s="39" t="s">
        <v>17</v>
      </c>
      <c r="AA99" s="44">
        <f>S106-U106-W106-Y106</f>
        <v>0</v>
      </c>
      <c r="AB99" s="39"/>
      <c r="AC99" s="39" t="s">
        <v>12</v>
      </c>
      <c r="AD99" s="40">
        <f>SUM(AD97:AD98)</f>
        <v>0</v>
      </c>
      <c r="AE99" s="39" t="s">
        <v>12</v>
      </c>
      <c r="AF99" s="40">
        <f>IF(H98&gt;0,SUM(AF97:AF98),0)</f>
        <v>0</v>
      </c>
      <c r="AG99" s="39" t="s">
        <v>12</v>
      </c>
      <c r="AH99" s="40">
        <f>IF(H98&gt;1,SUM(AH97:AH98),0)</f>
        <v>0</v>
      </c>
      <c r="AI99" s="39" t="s">
        <v>12</v>
      </c>
      <c r="AJ99" s="40">
        <f>IF(H98&gt;2,SUM(AJ97:AJ98),0)</f>
        <v>0</v>
      </c>
      <c r="AK99" s="39" t="s">
        <v>17</v>
      </c>
      <c r="AL99" s="44">
        <f>AD106-AF106-AH106-AJ106</f>
        <v>0</v>
      </c>
      <c r="AM99" s="50"/>
      <c r="AN99" s="52"/>
      <c r="AO99" s="50"/>
      <c r="AP99" s="53"/>
      <c r="AQ99" s="50"/>
    </row>
    <row r="100" spans="1:43" ht="14.4" hidden="1" customHeight="1" x14ac:dyDescent="0.3">
      <c r="F100" s="20"/>
      <c r="L100" s="25"/>
      <c r="R100" s="39"/>
      <c r="S100" s="39"/>
      <c r="T100" s="39"/>
      <c r="U100" s="39"/>
      <c r="V100" s="39"/>
      <c r="W100" s="39"/>
      <c r="X100" s="39"/>
      <c r="Y100" s="39"/>
      <c r="Z100" s="39" t="s">
        <v>55</v>
      </c>
      <c r="AA100" s="44">
        <f>SUM(AA98:AA99)</f>
        <v>0</v>
      </c>
      <c r="AB100" s="39"/>
      <c r="AC100" s="39"/>
      <c r="AD100" s="39"/>
      <c r="AE100" s="39"/>
      <c r="AF100" s="39"/>
      <c r="AG100" s="39"/>
      <c r="AH100" s="39"/>
      <c r="AI100" s="39"/>
      <c r="AJ100" s="39"/>
      <c r="AK100" s="39" t="s">
        <v>55</v>
      </c>
      <c r="AL100" s="44">
        <f>SUM(AL98:AL99)</f>
        <v>0</v>
      </c>
      <c r="AM100" s="50"/>
      <c r="AN100" s="52"/>
      <c r="AO100" s="50"/>
      <c r="AP100" s="53"/>
      <c r="AQ100" s="50"/>
    </row>
    <row r="101" spans="1:43" ht="14.4" hidden="1" customHeight="1" x14ac:dyDescent="0.3">
      <c r="F101" s="20"/>
      <c r="L101" s="25"/>
      <c r="R101" s="39" t="s">
        <v>7</v>
      </c>
      <c r="S101" s="45">
        <f>IF(AND(S95&lt;&gt;1,S95&lt;&gt;7),IF(AND(D94&gt;=5/24,E94&gt;=5/24),0,IF(E94&lt;5/24,E94-D94,IF(AND(D94&gt;0/24,E94&lt;5/24),E94-D94,IF(AND(D94&gt;=0/24,E94&gt;=5/24),5/24-D94,0)))),IF(S95=1,E94-D94,IF(S95=7,IF(AND(D94&gt;=5/24,E94&gt;=5/24),0,IF(E94&lt;5/24,E94-D94,IF(AND(D94&gt;0/24,E94&lt;5/24),E94-D94,IF(AND(D94&gt;=0/24,E94&gt;=5/24),5/24-D94,"v")))))))</f>
        <v>0</v>
      </c>
      <c r="T101" s="39" t="s">
        <v>7</v>
      </c>
      <c r="U101" s="45">
        <f>IF(OR(D95="x",E95="x"),0,IF(AND(U95&lt;&gt;1,U95&lt;&gt;7),IF(AND(D95&gt;=5/24,E95&gt;=5/24),0,IF(E95&lt;5/24,E95-D95,IF(AND(D95&gt;0/24,E95&lt;5/24),E95-D95,IF(AND(D95&gt;=0/24,E95&gt;=5/24),5/24-D95,0)))),IF(U95=1,E95-D95,IF(U95=7,IF(AND(D95&gt;=5/24,E95&gt;=5/24),0,IF(E95&lt;5/24,E95-D95,IF(AND(D95&gt;0/24,E95&lt;5/24),E95-D95,IF(AND(D95&gt;=0/24,E95&gt;=5/24),5/24-D95,"v"))))))))</f>
        <v>0</v>
      </c>
      <c r="V101" s="39" t="s">
        <v>7</v>
      </c>
      <c r="W101" s="45">
        <f>IF(OR(D96="x",E96="x"),0,IF(AND(W95&lt;&gt;1,W95&lt;&gt;7),IF(AND(D96&gt;=5/24,E96&gt;=5/24),0,IF(E96&lt;5/24,E96-D96,IF(AND(D96&gt;0/24,E96&lt;5/24),E96-D96,IF(AND(D96&gt;=0/24,E96&gt;=5/24),5/24-D96,0)))),IF(W95=1,E96-D96,IF(W95=7,IF(AND(D96&gt;=5/24,E96&gt;=5/24),0,IF(E96&lt;5/24,E96-D96,IF(AND(D96&gt;0/24,E96&lt;5/24),E96-D96,IF(AND(D96&gt;=0/24,E96&gt;=5/24),5/24-D96,"v"))))))))</f>
        <v>0</v>
      </c>
      <c r="X101" s="39" t="s">
        <v>7</v>
      </c>
      <c r="Y101" s="45">
        <f>IF(OR(D97="x",E97="x"),0,IF(AND(Y95&lt;&gt;1,Y95&lt;&gt;7),IF(AND(D97&gt;=5/24,E97&gt;=5/24),0,IF(E97&lt;5/24,E97-D97,IF(AND(D97&gt;0/24,E97&lt;5/24),E97-D97,IF(AND(D97&gt;=0/24,E97&gt;=5/24),5/24-D97,0)))),IF(Y95=1,E97-D97,IF(Y95=7,IF(AND(D97&gt;=5/24,E97&gt;=5/24),0,IF(E97&lt;5/24,E97-D97,IF(AND(D97&gt;0/24,E97&lt;5/24),E97-D97,IF(AND(D97&gt;=0/24,E97&gt;=5/24),5/24-D97,"v"))))))))</f>
        <v>0</v>
      </c>
      <c r="Z101" s="39" t="s">
        <v>59</v>
      </c>
      <c r="AA101" s="40">
        <f>SUM(S96-U96-W96-Y96)</f>
        <v>0</v>
      </c>
      <c r="AB101" s="39"/>
      <c r="AC101" s="39" t="s">
        <v>7</v>
      </c>
      <c r="AD101" s="45">
        <f>IF(AND(AD95&lt;&gt;1,AD95&lt;&gt;7),IF(AND(J94&gt;=5/24,K94&gt;=5/24),0,IF(K94&lt;5/24,K94-J94,IF(AND(J94&gt;0/24,K94&lt;5/24),K94-J94,IF(AND(J94&gt;=0/24,K94&gt;=5/24),5/24-J94,0)))),IF(AD95=1,K94-J94,IF(AD95=7,IF(AND(J94&gt;=5/24,K94&gt;=5/24),0,IF(K94&lt;5/24,K94-J94,IF(AND(J94&gt;0/24,K94&lt;5/24),K94-J94,IF(AND(J94&gt;=0/24,K94&gt;=5/24),5/24-J94,"v")))))))</f>
        <v>0</v>
      </c>
      <c r="AE101" s="39" t="s">
        <v>7</v>
      </c>
      <c r="AF101" s="45">
        <f>IF(OR(J95="x",K95="x"),0,IF(AND(AF95&lt;&gt;1,AF95&lt;&gt;7),IF(AND(J95&gt;=5/24,K95&gt;=5/24),0,IF(K95&lt;5/24,K95-J95,IF(AND(J95&gt;0/24,K95&lt;5/24),K95-J95,IF(AND(J95&gt;=0/24,K95&gt;=5/24),5/24-J95,0)))),IF(AF95=1,K95-J95,IF(AF95=7,IF(AND(J95&gt;=5/24,K95&gt;=5/24),0,IF(K95&lt;5/24,K95-J95,IF(AND(J95&gt;0/24,K95&lt;5/24),K95-J95,IF(AND(J95&gt;=0/24,K95&gt;=5/24),5/24-J95,"v"))))))))</f>
        <v>0</v>
      </c>
      <c r="AG101" s="39" t="s">
        <v>7</v>
      </c>
      <c r="AH101" s="45">
        <f>IF(OR(J96="x",K96="x"),0,IF(AND(AH95&lt;&gt;1,AH95&lt;&gt;7),IF(AND(J96&gt;=5/24,K96&gt;=5/24),0,IF(K96&lt;5/24,K96-J96,IF(AND(J96&gt;0/24,K96&lt;5/24),K96-J96,IF(AND(J96&gt;=0/24,K96&gt;=5/24),5/24-J96,0)))),IF(AH95=1,K96-J96,IF(AH95=7,IF(AND(J96&gt;=5/24,K96&gt;=5/24),0,IF(K96&lt;5/24,K96-J96,IF(AND(J96&gt;0/24,K96&lt;5/24),K96-J96,IF(AND(J96&gt;=0/24,K96&gt;=5/24),5/24-J96,"v"))))))))</f>
        <v>0</v>
      </c>
      <c r="AI101" s="39" t="s">
        <v>7</v>
      </c>
      <c r="AJ101" s="45">
        <f>IF(OR(J97="x",K97="x"),0,IF(AND(AJ95&lt;&gt;1,AJ95&lt;&gt;7),IF(AND(J97&gt;=5/24,K97&gt;=5/24),0,IF(K97&lt;5/24,K97-J97,IF(AND(J97&gt;0/24,K97&lt;5/24),K97-J97,IF(AND(J97&gt;=0/24,K97&gt;=5/24),5/24-J97,0)))),IF(AJ95=1,K97-J97,IF(AJ95=7,IF(AND(J97&gt;=5/24,K97&gt;=5/24),0,IF(K97&lt;5/24,K97-J97,IF(AND(J97&gt;0/24,K97&lt;5/24),K97-J97,IF(AND(J97&gt;=0/24,K97&gt;=5/24),5/24-J97,"v"))))))))</f>
        <v>0</v>
      </c>
      <c r="AK101" s="39" t="s">
        <v>59</v>
      </c>
      <c r="AL101" s="40">
        <f>SUM(AD96-AF96-AH96-AJ96)</f>
        <v>0</v>
      </c>
      <c r="AM101" s="50"/>
      <c r="AN101" s="50"/>
      <c r="AO101" s="50"/>
      <c r="AP101" s="53"/>
      <c r="AQ101" s="50"/>
    </row>
    <row r="102" spans="1:43" ht="14.4" hidden="1" customHeight="1" x14ac:dyDescent="0.3">
      <c r="F102" s="20"/>
      <c r="L102" s="25"/>
      <c r="R102" s="39" t="s">
        <v>8</v>
      </c>
      <c r="S102" s="43">
        <f>IF(S95=7,IF(AND(D94&gt;=19/24,E94&gt;=19/24),E94-D94,IF(AND(D94&lt;=19/24,E94&gt;=19/24),E94-19/24,0)),0)</f>
        <v>0</v>
      </c>
      <c r="T102" s="39" t="s">
        <v>8</v>
      </c>
      <c r="U102" s="43">
        <f>IF(OR(D95="x",E95="x"),0,IF(U95=7,IF(AND(D95&gt;=19/24,E95&gt;=19/24),E95-D95,IF(AND(D95&lt;=19/24,E95&gt;=19/24),E95-19/24,0)),0))</f>
        <v>0</v>
      </c>
      <c r="V102" s="39" t="s">
        <v>8</v>
      </c>
      <c r="W102" s="43">
        <f>IF(OR(D96="x",E96="x"),0,IF(W95=7,IF(AND(D96&gt;=19/24,E96&gt;=19/24),E96-D96,IF(AND(D96&lt;=19/24,E96&gt;=19/24),E96-19/24,0)),0))</f>
        <v>0</v>
      </c>
      <c r="X102" s="39" t="s">
        <v>8</v>
      </c>
      <c r="Y102" s="43">
        <f>IF(OR(D97="x",E97="x"),0,IF(Y95=7,IF(AND(D97&gt;=19/24,E97&gt;=19/24),E97-D97,IF(AND(D97&lt;=19/24,E97&gt;=19/24),E97-19/24,0)),0))</f>
        <v>0</v>
      </c>
      <c r="Z102" s="39" t="s">
        <v>60</v>
      </c>
      <c r="AA102" s="40">
        <f>SUM(S99-U99-W99-Y100)</f>
        <v>0</v>
      </c>
      <c r="AB102" s="39"/>
      <c r="AC102" s="39" t="s">
        <v>8</v>
      </c>
      <c r="AD102" s="43">
        <f>IF(AD95=7,IF(AND(J94&gt;=19/24,K94&gt;=19/24),K94-J94,IF(AND(J94&lt;=19/24,K94&gt;=19/24),K94-19/24,0)),0)</f>
        <v>0</v>
      </c>
      <c r="AE102" s="39" t="s">
        <v>8</v>
      </c>
      <c r="AF102" s="43">
        <f>IF(OR(J95="x",K95="x"),0,IF(AF95=7,IF(AND(J95&gt;=19/24,K95&gt;=19/24),K95-J95,IF(AND(J95&lt;=19/24,K95&gt;=19/24),K95-19/24,0)),0))</f>
        <v>0</v>
      </c>
      <c r="AG102" s="39" t="s">
        <v>8</v>
      </c>
      <c r="AH102" s="43">
        <f>IF(OR(J96="x",K96="x"),0,IF(AH95=7,IF(AND(J96&gt;=19/24,K96&gt;=19/24),K96-J96,IF(AND(J96&lt;=19/24,K96&gt;=19/24),K96-19/24,0)),0))</f>
        <v>0</v>
      </c>
      <c r="AI102" s="39" t="s">
        <v>8</v>
      </c>
      <c r="AJ102" s="43">
        <f>IF(OR(J97="x",K97="x"),0,IF(AJ95=7,IF(AND(J97&gt;=19/24,K97&gt;=19/24),K97-J97,IF(AND(J97&lt;=19/24,K97&gt;=19/24),K97-19/24,0)),0))</f>
        <v>0</v>
      </c>
      <c r="AK102" s="39" t="s">
        <v>60</v>
      </c>
      <c r="AL102" s="40">
        <f>SUM(AD99-AF99-AH99-AJ100)</f>
        <v>0</v>
      </c>
      <c r="AM102" s="50"/>
      <c r="AN102" s="52"/>
      <c r="AO102" s="50"/>
      <c r="AP102" s="52"/>
      <c r="AQ102" s="50"/>
    </row>
    <row r="103" spans="1:43" ht="14.4" hidden="1" customHeight="1" x14ac:dyDescent="0.3">
      <c r="F103" s="20"/>
      <c r="L103" s="25"/>
      <c r="R103" s="39" t="s">
        <v>9</v>
      </c>
      <c r="S103" s="40">
        <f>SUM(S101:S102)</f>
        <v>0</v>
      </c>
      <c r="T103" s="39" t="s">
        <v>9</v>
      </c>
      <c r="U103" s="40">
        <f>IF(B98&gt;0,SUM(U101:U102),0)</f>
        <v>0</v>
      </c>
      <c r="V103" s="39" t="s">
        <v>9</v>
      </c>
      <c r="W103" s="40">
        <f>IF(B98&gt;1,SUM(W101:W102),0)</f>
        <v>0</v>
      </c>
      <c r="X103" s="39" t="s">
        <v>9</v>
      </c>
      <c r="Y103" s="40">
        <f>IF(B98&gt;2,SUM(Y101:Y102),0)</f>
        <v>0</v>
      </c>
      <c r="Z103" s="39" t="s">
        <v>61</v>
      </c>
      <c r="AA103" s="40">
        <f>SUM(S103-U103-W103-Y103)</f>
        <v>0</v>
      </c>
      <c r="AB103" s="39"/>
      <c r="AC103" s="39" t="s">
        <v>9</v>
      </c>
      <c r="AD103" s="40">
        <f>SUM(AD101:AD102)</f>
        <v>0</v>
      </c>
      <c r="AE103" s="39" t="s">
        <v>9</v>
      </c>
      <c r="AF103" s="40">
        <f>IF(H98&gt;0,SUM(AF101:AF102),0)</f>
        <v>0</v>
      </c>
      <c r="AG103" s="39" t="s">
        <v>9</v>
      </c>
      <c r="AH103" s="40">
        <f>IF($H98&gt;1,SUM(AH101:AH102),0)</f>
        <v>0</v>
      </c>
      <c r="AI103" s="39" t="s">
        <v>9</v>
      </c>
      <c r="AJ103" s="40">
        <f>IF(H98&gt;2,SUM(AJ101:AJ102),0)</f>
        <v>0</v>
      </c>
      <c r="AK103" s="39" t="s">
        <v>61</v>
      </c>
      <c r="AL103" s="40">
        <f>SUM(AD103-AF103-AH103-AJ103)</f>
        <v>0</v>
      </c>
      <c r="AM103" s="50"/>
      <c r="AN103" s="52"/>
      <c r="AO103" s="50"/>
      <c r="AP103" s="52"/>
      <c r="AQ103" s="50"/>
    </row>
    <row r="104" spans="1:43" ht="14.4" hidden="1" customHeight="1" x14ac:dyDescent="0.3">
      <c r="F104" s="20"/>
      <c r="L104" s="25"/>
      <c r="R104" s="39" t="s">
        <v>1</v>
      </c>
      <c r="S104" s="40">
        <f>E94-D94</f>
        <v>0</v>
      </c>
      <c r="T104" s="39" t="s">
        <v>70</v>
      </c>
      <c r="U104" s="40">
        <f>IF(B98&gt;0,E95-D95,0)</f>
        <v>0</v>
      </c>
      <c r="V104" s="39" t="s">
        <v>70</v>
      </c>
      <c r="W104" s="40">
        <f>IF(B98&gt;1,E96-D96,0)</f>
        <v>0</v>
      </c>
      <c r="X104" s="39" t="s">
        <v>70</v>
      </c>
      <c r="Y104" s="40">
        <f>IF(B98&gt;2,E97-D97,0)</f>
        <v>0</v>
      </c>
      <c r="Z104" s="39"/>
      <c r="AA104" s="39"/>
      <c r="AB104" s="39"/>
      <c r="AC104" s="39" t="s">
        <v>1</v>
      </c>
      <c r="AD104" s="40">
        <f>K94-J94</f>
        <v>0</v>
      </c>
      <c r="AE104" s="39" t="s">
        <v>70</v>
      </c>
      <c r="AF104" s="40">
        <f>IF(H98&gt;0,K95-J95,0)</f>
        <v>0</v>
      </c>
      <c r="AG104" s="39" t="s">
        <v>70</v>
      </c>
      <c r="AH104" s="40">
        <f>IF(H98&gt;1,K96-J96,0)</f>
        <v>0</v>
      </c>
      <c r="AI104" s="39" t="s">
        <v>70</v>
      </c>
      <c r="AJ104" s="40">
        <f>IF(H98&gt;2,K97-J97,0)</f>
        <v>0</v>
      </c>
      <c r="AK104" s="39"/>
      <c r="AL104" s="39"/>
      <c r="AM104" s="50"/>
      <c r="AN104" s="52"/>
      <c r="AO104" s="50"/>
      <c r="AP104" s="52"/>
      <c r="AQ104" s="50"/>
    </row>
    <row r="105" spans="1:43" ht="14.4" hidden="1" customHeight="1" x14ac:dyDescent="0.3">
      <c r="F105" s="20"/>
      <c r="L105" s="25"/>
      <c r="R105" s="39" t="s">
        <v>54</v>
      </c>
      <c r="S105" s="40">
        <f>SUM(S96+S99+S103)</f>
        <v>0</v>
      </c>
      <c r="T105" s="39" t="s">
        <v>54</v>
      </c>
      <c r="U105" s="40">
        <f>SUM(U96+U99+U103)</f>
        <v>0</v>
      </c>
      <c r="V105" s="39" t="s">
        <v>54</v>
      </c>
      <c r="W105" s="40">
        <f>SUM(W96+W99+W103)</f>
        <v>0</v>
      </c>
      <c r="X105" s="39" t="s">
        <v>54</v>
      </c>
      <c r="Y105" s="40">
        <f>SUM(Y96+Y99+Y103)</f>
        <v>0</v>
      </c>
      <c r="Z105" s="39"/>
      <c r="AA105" s="39"/>
      <c r="AB105" s="39"/>
      <c r="AC105" s="39" t="s">
        <v>54</v>
      </c>
      <c r="AD105" s="40">
        <f>SUM(AD96+AD99+AD103)</f>
        <v>0</v>
      </c>
      <c r="AE105" s="39" t="s">
        <v>54</v>
      </c>
      <c r="AF105" s="40">
        <f>SUM(AF96+AF99+AF103)</f>
        <v>0</v>
      </c>
      <c r="AG105" s="39" t="s">
        <v>54</v>
      </c>
      <c r="AH105" s="40">
        <f>SUM(AH96+AH99+AH103)</f>
        <v>0</v>
      </c>
      <c r="AI105" s="39" t="s">
        <v>54</v>
      </c>
      <c r="AJ105" s="40">
        <f>SUM(AJ96+AJ99+AJ103)</f>
        <v>0</v>
      </c>
      <c r="AK105" s="39"/>
      <c r="AL105" s="39"/>
      <c r="AM105" s="50"/>
      <c r="AN105" s="52"/>
      <c r="AO105" s="50"/>
      <c r="AP105" s="50"/>
      <c r="AQ105" s="50"/>
    </row>
    <row r="106" spans="1:43" ht="14.4" hidden="1" customHeight="1" x14ac:dyDescent="0.3">
      <c r="F106" s="20"/>
      <c r="L106" s="25"/>
      <c r="R106" s="39" t="s">
        <v>55</v>
      </c>
      <c r="S106" s="46">
        <f>S104*24*Personalia!$B$15</f>
        <v>0</v>
      </c>
      <c r="T106" s="39" t="s">
        <v>71</v>
      </c>
      <c r="U106" s="46">
        <f>U104*24*Personalia!$B$15</f>
        <v>0</v>
      </c>
      <c r="V106" s="39" t="s">
        <v>71</v>
      </c>
      <c r="W106" s="46">
        <f>W104*24*Personalia!$B$15</f>
        <v>0</v>
      </c>
      <c r="X106" s="39" t="s">
        <v>71</v>
      </c>
      <c r="Y106" s="46">
        <f>Y104*24*Personalia!$B$15</f>
        <v>0</v>
      </c>
      <c r="Z106" s="39"/>
      <c r="AA106" s="39"/>
      <c r="AB106" s="39"/>
      <c r="AC106" s="39" t="s">
        <v>55</v>
      </c>
      <c r="AD106" s="46">
        <f>AD104*24*Personalia!$B$15</f>
        <v>0</v>
      </c>
      <c r="AE106" s="39" t="s">
        <v>71</v>
      </c>
      <c r="AF106" s="46">
        <f>AF104*24*Personalia!$B$15</f>
        <v>0</v>
      </c>
      <c r="AG106" s="39" t="s">
        <v>71</v>
      </c>
      <c r="AH106" s="46">
        <f>AH104*24*Personalia!$B$15</f>
        <v>0</v>
      </c>
      <c r="AI106" s="39" t="s">
        <v>71</v>
      </c>
      <c r="AJ106" s="46">
        <f>AJ104*24*Personalia!$B$15</f>
        <v>0</v>
      </c>
      <c r="AK106" s="39"/>
      <c r="AL106" s="39"/>
      <c r="AM106" s="50"/>
      <c r="AN106" s="52"/>
      <c r="AO106" s="50"/>
      <c r="AP106" s="50"/>
      <c r="AQ106" s="50"/>
    </row>
    <row r="107" spans="1:43" ht="14.4" hidden="1" customHeight="1" x14ac:dyDescent="0.3">
      <c r="F107" s="20"/>
      <c r="L107" s="25"/>
      <c r="R107" s="14" t="s">
        <v>2</v>
      </c>
      <c r="S107" s="47">
        <f>S96*Personalia!$B$15*24*0.25+S99*24*Personalia!$B$15*0.5+S103*24*Personalia!$B$15</f>
        <v>0</v>
      </c>
      <c r="T107" s="48" t="s">
        <v>72</v>
      </c>
      <c r="U107" s="47">
        <f>U96*Personalia!$B$15*24*0.25+U99*24*Personalia!$B$15*0.5+U103*24*Personalia!$B$15</f>
        <v>0</v>
      </c>
      <c r="V107" s="48" t="s">
        <v>72</v>
      </c>
      <c r="W107" s="47">
        <f>W96*Personalia!$B$15*24*0.25+W99*24*Personalia!$B$15*0.5+W103*24*Personalia!$B$15</f>
        <v>0</v>
      </c>
      <c r="X107" s="48" t="s">
        <v>72</v>
      </c>
      <c r="Y107" s="47">
        <f>Y96*Personalia!$B$15*24*0.25+Y99*24*Personalia!$B$15*0.5+Y103*24*Personalia!$B$15</f>
        <v>0</v>
      </c>
      <c r="AC107" s="14" t="s">
        <v>2</v>
      </c>
      <c r="AD107" s="47">
        <f>AD96*Personalia!$B$15*24*0.25+AD99*24*Personalia!$B$15*0.5+AD103*24*Personalia!$B$15</f>
        <v>0</v>
      </c>
      <c r="AE107" s="48" t="s">
        <v>72</v>
      </c>
      <c r="AF107" s="47">
        <f>AF96*Personalia!$B$15*24*0.25+AF99*24*Personalia!$B$15*0.5+AF103*24*Personalia!$B$15</f>
        <v>0</v>
      </c>
      <c r="AG107" s="48" t="s">
        <v>72</v>
      </c>
      <c r="AH107" s="47">
        <f>AH96*Personalia!$B$15*24*0.25+AH99*24*Personalia!$B$15*0.5+AH103*24*Personalia!$B$15</f>
        <v>0</v>
      </c>
      <c r="AI107" s="48" t="s">
        <v>72</v>
      </c>
      <c r="AJ107" s="47">
        <f>AJ96*Personalia!$B$15*24*0.25+AJ99*24*Personalia!$B$15*0.5+AJ103*24*Personalia!$B$15</f>
        <v>0</v>
      </c>
      <c r="AM107" s="50"/>
      <c r="AN107" s="54"/>
      <c r="AO107" s="50"/>
      <c r="AP107" s="50"/>
      <c r="AQ107" s="50"/>
    </row>
    <row r="108" spans="1:43" ht="14.4" hidden="1" customHeight="1" x14ac:dyDescent="0.3">
      <c r="F108" s="20"/>
      <c r="L108" s="25"/>
      <c r="AM108" s="50"/>
      <c r="AN108" s="54"/>
      <c r="AO108" s="50"/>
      <c r="AP108" s="50"/>
      <c r="AQ108" s="50"/>
    </row>
    <row r="109" spans="1:43" x14ac:dyDescent="0.3">
      <c r="F109" s="20"/>
      <c r="L109" s="25"/>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row>
    <row r="110" spans="1:43" ht="16.8" x14ac:dyDescent="0.4">
      <c r="A110" s="21" t="s">
        <v>24</v>
      </c>
      <c r="B110" s="22" t="str">
        <f>TEXT(C110,"DDDD")</f>
        <v>dinsdag</v>
      </c>
      <c r="C110" s="63">
        <v>42004</v>
      </c>
      <c r="D110" s="11">
        <v>0</v>
      </c>
      <c r="E110" s="11">
        <v>0</v>
      </c>
      <c r="F110" s="20"/>
      <c r="G110" s="23" t="s">
        <v>25</v>
      </c>
      <c r="H110" s="24" t="str">
        <f>TEXT(I110,"DDDD")</f>
        <v>dinsdag</v>
      </c>
      <c r="I110" s="63">
        <f>C110</f>
        <v>42004</v>
      </c>
      <c r="J110" s="11">
        <v>0</v>
      </c>
      <c r="K110" s="11">
        <v>0</v>
      </c>
      <c r="L110" s="25"/>
      <c r="M110" s="26" t="s">
        <v>62</v>
      </c>
      <c r="N110" s="27">
        <f>AA113</f>
        <v>0</v>
      </c>
      <c r="O110" s="28" t="s">
        <v>62</v>
      </c>
      <c r="P110" s="29">
        <f>AL113</f>
        <v>0</v>
      </c>
      <c r="Q110" s="25"/>
      <c r="R110" s="26" t="s">
        <v>15</v>
      </c>
      <c r="S110" s="30" t="s">
        <v>3</v>
      </c>
      <c r="T110" s="26" t="s">
        <v>13</v>
      </c>
      <c r="U110" s="30" t="s">
        <v>3</v>
      </c>
      <c r="V110" s="26" t="s">
        <v>14</v>
      </c>
      <c r="W110" s="30" t="s">
        <v>3</v>
      </c>
      <c r="X110" s="26" t="s">
        <v>16</v>
      </c>
      <c r="Y110" s="30" t="s">
        <v>3</v>
      </c>
      <c r="Z110" s="26" t="s">
        <v>18</v>
      </c>
      <c r="AA110" s="30"/>
      <c r="AC110" s="28" t="s">
        <v>15</v>
      </c>
      <c r="AD110" s="31" t="s">
        <v>3</v>
      </c>
      <c r="AE110" s="28" t="s">
        <v>13</v>
      </c>
      <c r="AF110" s="31" t="s">
        <v>3</v>
      </c>
      <c r="AG110" s="28" t="s">
        <v>14</v>
      </c>
      <c r="AH110" s="31" t="s">
        <v>3</v>
      </c>
      <c r="AI110" s="28" t="s">
        <v>16</v>
      </c>
      <c r="AJ110" s="31" t="s">
        <v>3</v>
      </c>
      <c r="AK110" s="28" t="s">
        <v>18</v>
      </c>
      <c r="AL110" s="31"/>
      <c r="AM110" s="50"/>
      <c r="AN110" s="50"/>
      <c r="AO110" s="50"/>
      <c r="AP110" s="50"/>
      <c r="AQ110" s="50"/>
    </row>
    <row r="111" spans="1:43" x14ac:dyDescent="0.3">
      <c r="A111" s="32" t="s">
        <v>13</v>
      </c>
      <c r="B111" s="33"/>
      <c r="C111" s="12"/>
      <c r="D111" s="11" t="s">
        <v>22</v>
      </c>
      <c r="E111" s="11" t="s">
        <v>22</v>
      </c>
      <c r="F111" s="20"/>
      <c r="G111" s="34" t="s">
        <v>13</v>
      </c>
      <c r="H111" s="33"/>
      <c r="I111" s="12"/>
      <c r="J111" s="11" t="s">
        <v>22</v>
      </c>
      <c r="K111" s="11" t="s">
        <v>22</v>
      </c>
      <c r="L111" s="25"/>
      <c r="M111" s="26" t="s">
        <v>63</v>
      </c>
      <c r="N111" s="64">
        <f>SUM(S121-U121-W121-Y121)</f>
        <v>0</v>
      </c>
      <c r="O111" s="28" t="s">
        <v>63</v>
      </c>
      <c r="P111" s="27">
        <f>SUM(AD121-AF121-AH121-AJ121)</f>
        <v>0</v>
      </c>
      <c r="Q111" s="33"/>
      <c r="R111" s="14" t="s">
        <v>4</v>
      </c>
      <c r="S111" s="14">
        <f>WEEKDAY($C110)</f>
        <v>3</v>
      </c>
      <c r="T111" s="14" t="s">
        <v>4</v>
      </c>
      <c r="U111" s="14">
        <f>WEEKDAY($C110)</f>
        <v>3</v>
      </c>
      <c r="V111" s="14" t="s">
        <v>4</v>
      </c>
      <c r="W111" s="14">
        <f>WEEKDAY($C110)</f>
        <v>3</v>
      </c>
      <c r="X111" s="14" t="s">
        <v>4</v>
      </c>
      <c r="Y111" s="14">
        <f>WEEKDAY($C110)</f>
        <v>3</v>
      </c>
      <c r="Z111" s="14" t="s">
        <v>19</v>
      </c>
      <c r="AA111" s="35">
        <f>S120</f>
        <v>0</v>
      </c>
      <c r="AC111" s="14" t="s">
        <v>4</v>
      </c>
      <c r="AD111" s="14">
        <f>WEEKDAY($I110)</f>
        <v>3</v>
      </c>
      <c r="AE111" s="14" t="s">
        <v>4</v>
      </c>
      <c r="AF111" s="14">
        <f>WEEKDAY($I110)</f>
        <v>3</v>
      </c>
      <c r="AG111" s="14" t="s">
        <v>4</v>
      </c>
      <c r="AH111" s="14">
        <f>WEEKDAY($I110)</f>
        <v>3</v>
      </c>
      <c r="AI111" s="14" t="s">
        <v>4</v>
      </c>
      <c r="AJ111" s="14">
        <f>WEEKDAY($I110)</f>
        <v>3</v>
      </c>
      <c r="AK111" s="14" t="s">
        <v>19</v>
      </c>
      <c r="AL111" s="35">
        <f>AD120</f>
        <v>0</v>
      </c>
      <c r="AM111" s="49"/>
      <c r="AN111" s="50"/>
      <c r="AO111" s="49"/>
      <c r="AP111" s="50"/>
      <c r="AQ111" s="50"/>
    </row>
    <row r="112" spans="1:43" x14ac:dyDescent="0.3">
      <c r="A112" s="32" t="s">
        <v>14</v>
      </c>
      <c r="C112" s="13"/>
      <c r="D112" s="11" t="s">
        <v>22</v>
      </c>
      <c r="E112" s="11" t="s">
        <v>22</v>
      </c>
      <c r="F112" s="20"/>
      <c r="G112" s="34" t="s">
        <v>14</v>
      </c>
      <c r="I112" s="13"/>
      <c r="J112" s="11" t="s">
        <v>22</v>
      </c>
      <c r="K112" s="11" t="s">
        <v>22</v>
      </c>
      <c r="L112" s="25"/>
      <c r="M112" s="26" t="s">
        <v>64</v>
      </c>
      <c r="N112" s="36">
        <f>AA116</f>
        <v>0</v>
      </c>
      <c r="O112" s="28" t="s">
        <v>64</v>
      </c>
      <c r="P112" s="37">
        <f>AL116</f>
        <v>0</v>
      </c>
      <c r="Q112" s="38"/>
      <c r="R112" s="39" t="s">
        <v>6</v>
      </c>
      <c r="S112" s="40">
        <f>IF(S111=7,IF(OR(AND(D110&gt;=19/24,E110&gt;=19/24),AND(D110&lt;=14/24,E110&lt;=14/24)),0,IF(AND(D110&lt;=14/24,E110&lt;=19/24),E110-14/24,IF(AND(D110&gt;=14/24,E110&lt;=19/24),E110-D110,IF(AND(D110&gt;=14/24,E110&gt;=19/24),19/24-D110,IF(AND(D110&lt;=14/24,E110&gt;=19/24),19/24-14/24,"v"))))),0)</f>
        <v>0</v>
      </c>
      <c r="T112" s="39" t="s">
        <v>6</v>
      </c>
      <c r="U112" s="40">
        <f>IF(OR(D111="x",E111="x"),0,IF(B114&gt;0,IF(U111=7,IF(OR(AND(D111&gt;=19/24,E111&gt;=19/24),AND(D111&lt;=14/24,E111&lt;=14/24)),0,IF(AND(D111&lt;=14/24,E111&lt;=19/24),E111-14/24,IF(AND(D111&gt;=14/24,E111&lt;=19/24),E111-D111,IF(AND(D111&gt;=14/24,E111&gt;=19/24),19/24-D111,IF(AND(D111&lt;=14/24,E111&gt;=19/24),19/24-14/24,"v"))))),0),0))</f>
        <v>0</v>
      </c>
      <c r="V112" s="39" t="s">
        <v>6</v>
      </c>
      <c r="W112" s="40">
        <f>IF(OR(D112="x",E112="x"),0,IF(B114&gt;1,IF(W111=7,IF(OR(AND(D112&gt;=19/24,E112&gt;=19/24),AND(D112&lt;=14/24,E112&lt;=14/24)),0,IF(AND(D112&lt;=14/24,E112&lt;=19/24),E112-14/24,IF(AND(D112&gt;=14/24,E112&lt;=19/24),E112-D112,IF(AND(D112&gt;=14/24,E112&gt;=19/24),19/24-D112,IF(AND(D112&lt;=14/24,E112&gt;=19/24),19/24-14/24,"v"))))),0),0))</f>
        <v>0</v>
      </c>
      <c r="X112" s="39" t="s">
        <v>6</v>
      </c>
      <c r="Y112" s="40">
        <f>IF(OR(D113="x",E113="x"),0,IF(B114&gt;2,IF(Y111=7,IF(OR(AND(D113&gt;=19/24,E113&gt;=19/24),AND(D113&lt;=14/24,E113&lt;=14/24)),0,IF(AND(D113&lt;=14/24,E113&lt;=19/24),E113-14/24,IF(AND(D113&gt;=14/24,E113&lt;=19/24),E113-D113,IF(AND(D113&gt;=14/24,E113&gt;=19/24),19/24-D113,IF(AND(D113&lt;=14/24,E113&gt;=19/24),19/24-14/24,"v"))))),0),0))</f>
        <v>0</v>
      </c>
      <c r="Z112" s="39" t="s">
        <v>20</v>
      </c>
      <c r="AA112" s="40">
        <f>U120+W120+Y120</f>
        <v>0</v>
      </c>
      <c r="AB112" s="39"/>
      <c r="AC112" s="39" t="s">
        <v>6</v>
      </c>
      <c r="AD112" s="40">
        <f>IF(AD111=7,IF(OR(AND(J110&gt;=19/24,K110&gt;=19/24),AND(J110&lt;=14/24,K110&lt;=14/24)),0,IF(AND(J110&lt;=14/24,K110&lt;=19/24),K110-14/24,IF(AND(J110&gt;=14/24,K110&lt;=19/24),K110-J110,IF(AND(J110&gt;=14/24,K110&gt;=19/24),19/24-J110,IF(AND(J110&lt;=14/24,K110&gt;=19/24),19/24-14/24,"v"))))),0)</f>
        <v>0</v>
      </c>
      <c r="AE112" s="39" t="s">
        <v>6</v>
      </c>
      <c r="AF112" s="40">
        <f>IF(OR(J111="x",K111="x"),0,IF(H114&gt;0,IF(AF111=7,IF(OR(AND(J111&gt;=19/24,K111&gt;=19/24),AND(J111&lt;=14/24,K111&lt;=14/24)),0,IF(AND(J111&lt;=14/24,K111&lt;=19/24),K111-14/24,IF(AND(J111&gt;=14/24,K111&lt;=19/24),K111-J111,IF(AND(J111&gt;=14/24,K111&gt;=19/24),19/24-J111,IF(AND(J111&lt;=14/24,K111&gt;=19/24),19/24-14/24,"v"))))),0),0))</f>
        <v>0</v>
      </c>
      <c r="AG112" s="39" t="s">
        <v>6</v>
      </c>
      <c r="AH112" s="40">
        <f>IF(OR(J112="x",K112="x"),0,IF(H114&gt;1,IF(AH111=7,IF(OR(AND(J112&gt;=19/24,K112&gt;=19/24),AND(J112&lt;=14/24,K112&lt;=14/24)),0,IF(AND(J112&lt;=14/24,K112&lt;=19/24),K112-14/24,IF(AND(J112&gt;=14/24,K112&lt;=19/24),K112-J112,IF(AND(J112&gt;=14/24,K112&gt;=19/24),19/24-J112,IF(AND(J112&lt;=14/24,K112&gt;=19/24),19/24-14/24,"v"))))),0),0))</f>
        <v>0</v>
      </c>
      <c r="AI112" s="39" t="s">
        <v>6</v>
      </c>
      <c r="AJ112" s="40">
        <f>IF(OR(J113="x",K113="x"),0,IF(H114&gt;2,IF(AJ111=7,IF(OR(AND(J113&gt;=19/24,K113&gt;=19/24),AND(J113&lt;=14/24,K113&lt;=14/24)),0,IF(AND(J113&lt;=14/24,K113&lt;=19/24),K113-14/24,IF(AND(J113&gt;=14/24,K113&lt;=19/24),K113-J113,IF(AND(J113&gt;=14/24,K113&gt;=19/24),19/24-J113,IF(AND(J113&lt;=14/24,K113&gt;=19/24),19/24-14/24,"v"))))),0),0))</f>
        <v>0</v>
      </c>
      <c r="AK112" s="39" t="s">
        <v>20</v>
      </c>
      <c r="AL112" s="40">
        <f>AF120+AH120+AJ120</f>
        <v>0</v>
      </c>
      <c r="AM112" s="50"/>
      <c r="AN112" s="50"/>
      <c r="AO112" s="50"/>
      <c r="AP112" s="51"/>
      <c r="AQ112" s="50"/>
    </row>
    <row r="113" spans="1:43" x14ac:dyDescent="0.3">
      <c r="A113" s="32" t="s">
        <v>16</v>
      </c>
      <c r="C113" s="12"/>
      <c r="D113" s="11" t="s">
        <v>22</v>
      </c>
      <c r="E113" s="11" t="s">
        <v>22</v>
      </c>
      <c r="F113" s="20"/>
      <c r="G113" s="34" t="s">
        <v>16</v>
      </c>
      <c r="I113" s="12"/>
      <c r="J113" s="11" t="s">
        <v>22</v>
      </c>
      <c r="K113" s="11" t="s">
        <v>22</v>
      </c>
      <c r="L113" s="25"/>
      <c r="M113" s="26" t="s">
        <v>65</v>
      </c>
      <c r="N113" s="37">
        <f>AA114</f>
        <v>0</v>
      </c>
      <c r="O113" s="28" t="s">
        <v>65</v>
      </c>
      <c r="P113" s="37">
        <f>AL114</f>
        <v>0</v>
      </c>
      <c r="R113" s="39" t="s">
        <v>11</v>
      </c>
      <c r="S113" s="40">
        <f>IF(S111&lt;&gt;1,IF(OR(AND(D110&gt;=7/24,E110&gt;=7/24),AND(D110&lt;=5/24,E110&lt;=5/24)),0,IF(AND(D110&lt;=5/24,E110&lt;=7/24),E110-5/24,IF(AND(D110&gt;=5/24,E110&lt;=7/24),E110-D110,IF(AND(D110&gt;=5/24,E110&gt;=7/24),7/24-D110,IF(AND(D110&lt;=5/24,E110&gt;=7/24),7/24-5/24,"v"))))),0)</f>
        <v>0</v>
      </c>
      <c r="T113" s="39" t="s">
        <v>11</v>
      </c>
      <c r="U113" s="40">
        <f>IF(OR(D111="x",E111="x"),0,IF(D111="x",0,IF(U111&lt;&gt;1,IF(OR(AND(D111&gt;=7/24,E111&gt;=7/24),AND(D111&lt;=5/24,E111&lt;=5/24)),0,IF(AND(D111&lt;=5/24,E111&lt;=7/24),E111-5/24,IF(AND(D111&gt;=5/24,E111&lt;=7/24),E111-D111,IF(AND(D111&gt;=5/24,E111&gt;=7/24),7/24-D111,IF(AND(D111&lt;=5/24,E111&gt;=7/24),7/24-5/24,"v"))))),0)))</f>
        <v>0</v>
      </c>
      <c r="V113" s="39" t="s">
        <v>11</v>
      </c>
      <c r="W113" s="40">
        <f>IF(OR(D112="x",E112="x"),0,IF(W111&lt;&gt;1,IF(OR(AND(D112&gt;=7/24,E112&gt;=7/24),AND(D112&lt;=5/24,E112&lt;=5/24)),0,IF(AND(D112&lt;=5/24,E112&lt;=7/24),E112-5/24,IF(AND(D112&gt;=5/24,E112&lt;=7/24),E112-D112,IF(AND(D112&gt;=5/24,E112&gt;=7/24),7/24-D112,IF(AND(D112&lt;=5/24,E112&gt;=7/24),7/24-5/24,"v"))))),0))</f>
        <v>0</v>
      </c>
      <c r="X113" s="39" t="s">
        <v>11</v>
      </c>
      <c r="Y113" s="40">
        <f>IF(OR(D113="x",E113="x"),0,IF(Y111&lt;&gt;1,IF(OR(AND(D113&gt;=7/24,E113&gt;=7/24),AND(D113&lt;=5/24,E113&lt;=5/24)),0,IF(AND(D113&lt;=5/24,E113&lt;=7/24),E113-5/24,IF(AND(D113&gt;=5/24,E113&lt;=7/24),E113-D113,IF(AND(D113&gt;=5/24,E113&gt;=7/24),7/24-D113,IF(AND(D113&lt;=5/24,E113&gt;=7/24),7/24-5/24,"v"))))),0))</f>
        <v>0</v>
      </c>
      <c r="Z113" s="39" t="s">
        <v>21</v>
      </c>
      <c r="AA113" s="41">
        <f>AA111-AA112</f>
        <v>0</v>
      </c>
      <c r="AB113" s="39"/>
      <c r="AC113" s="39" t="s">
        <v>11</v>
      </c>
      <c r="AD113" s="40">
        <f>IF(AD111&lt;&gt;1,IF(OR(AND(J110&gt;=7/24,K110&gt;=7/24),AND(J110&lt;=5/24,K110&lt;=5/24)),0,IF(AND(J110&lt;=5/24,K110&lt;=7/24),K110-5/24,IF(AND(J110&gt;=5/24,K110&lt;=7/24),K110-J110,IF(AND(J110&gt;=5/24,K110&gt;=7/24),7/24-J110,IF(AND(J110&lt;=5/24,K110&gt;=7/24),7/24-5/24,"v"))))),0)</f>
        <v>0</v>
      </c>
      <c r="AE113" s="39" t="s">
        <v>11</v>
      </c>
      <c r="AF113" s="40">
        <f>IF(OR(J111="x",K111="x"),0,IF(AF111&lt;&gt;1,IF(OR(AND(J111&gt;=7/24,K111&gt;=7/24),AND(J111&lt;=5/24,K111&lt;=5/24)),0,IF(AND(J111&lt;=5/24,K111&lt;=7/24),K111-5/24,IF(AND(J111&gt;=5/24,K111&lt;=7/24),K111-J111,IF(AND(J111&gt;=5/24,K111&gt;=7/24),7/24-J111,IF(AND(J111&lt;=5/24,K111&gt;=7/24),7/24-5/24,"v"))))),0))</f>
        <v>0</v>
      </c>
      <c r="AG113" s="39" t="s">
        <v>11</v>
      </c>
      <c r="AH113" s="40">
        <f>IF(OR(J112="x",K112="x"),0,IF(AH111&lt;&gt;1,IF(OR(AND(J112&gt;=7/24,K112&gt;=7/24),AND(J112&lt;=5/24,K112&lt;=5/24)),0,IF(AND(J112&lt;=5/24,K112&lt;=7/24),K112-5/24,IF(AND(J112&gt;=5/24,K112&lt;=7/24),K112-J112,IF(AND(J112&gt;=5/24,K112&gt;=7/24),7/24-J112,IF(AND(J112&lt;=5/24,K112&gt;=7/24),7/24-5/24,"v"))))),0))</f>
        <v>0</v>
      </c>
      <c r="AI113" s="39" t="s">
        <v>11</v>
      </c>
      <c r="AJ113" s="40">
        <f>IF(OR(J113="x",K113="x"),0,IF(AJ111&lt;&gt;1,IF(OR(AND(J113&gt;=7/24,K113&gt;=7/24),AND(J113&lt;=5/24,K113&lt;=5/24)),0,IF(AND(J113&lt;=5/24,K113&lt;=7/24),K113-5/24,IF(AND(J113&gt;=5/24,K113&lt;=7/24),K113-J113,IF(AND(J113&gt;=5/24,K113&gt;=7/24),7/24-J113,IF(AND(J113&lt;=5/24,K113&gt;=7/24),7/24-5/24,"v"))))),0))</f>
        <v>0</v>
      </c>
      <c r="AK113" s="39" t="s">
        <v>21</v>
      </c>
      <c r="AL113" s="41">
        <f>AL111-AL112</f>
        <v>0</v>
      </c>
      <c r="AM113" s="50"/>
      <c r="AN113" s="52"/>
      <c r="AO113" s="50"/>
      <c r="AP113" s="52"/>
      <c r="AQ113" s="50"/>
    </row>
    <row r="114" spans="1:43" ht="14.4" hidden="1" customHeight="1" x14ac:dyDescent="0.3">
      <c r="A114" s="42" t="s">
        <v>56</v>
      </c>
      <c r="B114" s="14">
        <f>IF(AND(D111&lt;&gt;"x",D112&lt;&gt;"x",D113&lt;&gt;"x"),3,IF(AND(D111&lt;&gt;"x",D112&lt;&gt;"x"),2,IF(D111&lt;&gt;"x",1,0)))</f>
        <v>0</v>
      </c>
      <c r="F114" s="20"/>
      <c r="G114" s="42" t="s">
        <v>68</v>
      </c>
      <c r="H114" s="14">
        <f>IF(AND(J111&lt;&gt;"x",J112&lt;&gt;"x",J113&lt;&gt;"x"),3,IF(AND(J111&lt;&gt;"x",J112&lt;&gt;"x"),2,IF(J111&lt;&gt;"x",1,0)))</f>
        <v>0</v>
      </c>
      <c r="L114" s="25"/>
      <c r="R114" s="39" t="s">
        <v>10</v>
      </c>
      <c r="S114" s="43">
        <f>IF(AND(S111&lt;&gt;7,S111&lt;&gt;1),IF(AND(D110&gt;=19/24,E110&gt;=19/24),E110-D110,IF(AND(D110&lt;=19/24,E110&gt;=19/24),E110-19/24,0)),0)</f>
        <v>0</v>
      </c>
      <c r="T114" s="39" t="s">
        <v>10</v>
      </c>
      <c r="U114" s="43">
        <f>IF(OR(D111="x",E111="x"),0,IF(AND(U111&lt;&gt;7,U111&lt;&gt;1),IF(AND(D111&gt;=19/24,E111&gt;=19/24),E111-D111,IF(AND(D111&lt;=19/24,E111&gt;=19/24),E111-19/24,0)),0))</f>
        <v>0</v>
      </c>
      <c r="V114" s="39" t="s">
        <v>10</v>
      </c>
      <c r="W114" s="43">
        <f>IF(OR(D112="x",E112="x"),0,IF(AND(W111&lt;&gt;7,W111&lt;&gt;1),IF(AND(D112&gt;=19/24,E112&gt;=19/24),E112-D112,IF(AND(D112&lt;=19/24,E112&gt;=19/24),E112-19/24,0)),0))</f>
        <v>0</v>
      </c>
      <c r="X114" s="39" t="s">
        <v>10</v>
      </c>
      <c r="Y114" s="43">
        <f>IF(OR(D113="x",E113="x"),0,IF(AND(Y111&lt;&gt;7,Y111&lt;&gt;1),IF(AND(D113&gt;=19/24,E113&gt;=19/24),E113-D113,IF(AND(D113&lt;=19/24,E113&gt;=19/24),E113-19/24,0)),0))</f>
        <v>0</v>
      </c>
      <c r="Z114" s="39" t="s">
        <v>5</v>
      </c>
      <c r="AA114" s="44">
        <f>S123-U123-W123-Y123</f>
        <v>0</v>
      </c>
      <c r="AB114" s="39"/>
      <c r="AC114" s="39" t="s">
        <v>10</v>
      </c>
      <c r="AD114" s="43">
        <f>IF(AND(AD111&lt;&gt;7,AD111&lt;&gt;1),IF(AND(J110&gt;=19/24,K110&gt;=19/24),K110-J110,IF(AND(J110&lt;=19/24,K110&gt;=19/24),K110-19/24,0)),0)</f>
        <v>0</v>
      </c>
      <c r="AE114" s="39" t="s">
        <v>10</v>
      </c>
      <c r="AF114" s="43">
        <f>IF(OR(J111="x",K111="x"),0,IF(AND(AF111&lt;&gt;7,AF111&lt;&gt;1),IF(AND(J111&gt;=19/24,K111&gt;=19/24),K111-J111,IF(AND(J111&lt;=19/24,K111&gt;=19/24),K111-19/24,0)),0))</f>
        <v>0</v>
      </c>
      <c r="AG114" s="39" t="s">
        <v>10</v>
      </c>
      <c r="AH114" s="43">
        <f>IF(OR(J112="x",K112="x"),0,IF(AND(AH111&lt;&gt;7,AH111&lt;&gt;1),IF(AND(J112&gt;=19/24,K112&gt;=19/24),K112-J112,IF(AND(J112&lt;=19/24,K112&gt;=19/24),K112-19/24,0)),0))</f>
        <v>0</v>
      </c>
      <c r="AI114" s="39" t="s">
        <v>10</v>
      </c>
      <c r="AJ114" s="43">
        <f>IF(OR(J113="x",K113="x"),0,IF(AND(AJ111&lt;&gt;7,AJ111&lt;&gt;1),IF(AND(J113&gt;=19/24,K113&gt;=19/24),K113-J113,IF(AND(J113&lt;=19/24,K113&gt;=19/24),K113-19/24,0)),0))</f>
        <v>0</v>
      </c>
      <c r="AK114" s="39" t="s">
        <v>5</v>
      </c>
      <c r="AL114" s="44">
        <f>AD123-AF123-AH123-AJ123</f>
        <v>0</v>
      </c>
      <c r="AM114" s="50"/>
      <c r="AN114" s="52"/>
      <c r="AO114" s="50"/>
      <c r="AP114" s="51"/>
      <c r="AQ114" s="50"/>
    </row>
    <row r="115" spans="1:43" ht="14.4" hidden="1" customHeight="1" x14ac:dyDescent="0.3">
      <c r="F115" s="20"/>
      <c r="L115" s="25"/>
      <c r="R115" s="39" t="s">
        <v>12</v>
      </c>
      <c r="S115" s="40">
        <f>SUM(S113:S114)</f>
        <v>0</v>
      </c>
      <c r="T115" s="39" t="s">
        <v>12</v>
      </c>
      <c r="U115" s="40">
        <f>IF(B114&gt;0,SUM(U113:U114),0)</f>
        <v>0</v>
      </c>
      <c r="V115" s="39" t="s">
        <v>12</v>
      </c>
      <c r="W115" s="40">
        <f>IF(B114&gt;1,SUM(W113:W114),0)</f>
        <v>0</v>
      </c>
      <c r="X115" s="39" t="s">
        <v>12</v>
      </c>
      <c r="Y115" s="40">
        <f>IF(B114&gt;2,SUM(Y113:Y114),0)</f>
        <v>0</v>
      </c>
      <c r="Z115" s="39" t="s">
        <v>17</v>
      </c>
      <c r="AA115" s="44">
        <f>S122-U122-W122-Y122</f>
        <v>0</v>
      </c>
      <c r="AB115" s="39"/>
      <c r="AC115" s="39" t="s">
        <v>12</v>
      </c>
      <c r="AD115" s="40">
        <f>SUM(AD113:AD114)</f>
        <v>0</v>
      </c>
      <c r="AE115" s="39" t="s">
        <v>12</v>
      </c>
      <c r="AF115" s="40">
        <f>IF(H114&gt;0,SUM(AF113:AF114),0)</f>
        <v>0</v>
      </c>
      <c r="AG115" s="39" t="s">
        <v>12</v>
      </c>
      <c r="AH115" s="40">
        <f>IF(H114&gt;1,SUM(AH113:AH114),0)</f>
        <v>0</v>
      </c>
      <c r="AI115" s="39" t="s">
        <v>12</v>
      </c>
      <c r="AJ115" s="40">
        <f>IF(H114&gt;2,SUM(AJ113:AJ114),0)</f>
        <v>0</v>
      </c>
      <c r="AK115" s="39" t="s">
        <v>17</v>
      </c>
      <c r="AL115" s="44">
        <f>AD122-AF122-AH122-AJ122</f>
        <v>0</v>
      </c>
      <c r="AM115" s="50"/>
      <c r="AN115" s="52"/>
      <c r="AO115" s="50"/>
      <c r="AP115" s="53"/>
      <c r="AQ115" s="50"/>
    </row>
    <row r="116" spans="1:43" ht="14.4" hidden="1" customHeight="1" x14ac:dyDescent="0.3">
      <c r="F116" s="20"/>
      <c r="L116" s="25"/>
      <c r="R116" s="39"/>
      <c r="S116" s="39"/>
      <c r="T116" s="39"/>
      <c r="U116" s="39"/>
      <c r="V116" s="39"/>
      <c r="W116" s="39"/>
      <c r="X116" s="39"/>
      <c r="Y116" s="39"/>
      <c r="Z116" s="39" t="s">
        <v>55</v>
      </c>
      <c r="AA116" s="44">
        <f>SUM(AA114:AA115)</f>
        <v>0</v>
      </c>
      <c r="AB116" s="39"/>
      <c r="AC116" s="39"/>
      <c r="AD116" s="39"/>
      <c r="AE116" s="39"/>
      <c r="AF116" s="39"/>
      <c r="AG116" s="39"/>
      <c r="AH116" s="39"/>
      <c r="AI116" s="39"/>
      <c r="AJ116" s="39"/>
      <c r="AK116" s="39" t="s">
        <v>55</v>
      </c>
      <c r="AL116" s="44">
        <f>SUM(AL114:AL115)</f>
        <v>0</v>
      </c>
      <c r="AM116" s="50"/>
      <c r="AN116" s="52"/>
      <c r="AO116" s="50"/>
      <c r="AP116" s="53"/>
      <c r="AQ116" s="50"/>
    </row>
    <row r="117" spans="1:43" ht="14.4" hidden="1" customHeight="1" x14ac:dyDescent="0.3">
      <c r="F117" s="20"/>
      <c r="L117" s="25"/>
      <c r="R117" s="39" t="s">
        <v>7</v>
      </c>
      <c r="S117" s="45">
        <f>IF(AND(S111&lt;&gt;1,S111&lt;&gt;7),IF(AND(D110&gt;=5/24,E110&gt;=5/24),0,IF(E110&lt;5/24,E110-D110,IF(AND(D110&gt;0/24,E110&lt;5/24),E110-D110,IF(AND(D110&gt;=0/24,E110&gt;=5/24),5/24-D110,0)))),IF(S111=1,E110-D110,IF(S111=7,IF(AND(D110&gt;=5/24,E110&gt;=5/24),0,IF(E110&lt;5/24,E110-D110,IF(AND(D110&gt;0/24,E110&lt;5/24),E110-D110,IF(AND(D110&gt;=0/24,E110&gt;=5/24),5/24-D110,"v")))))))</f>
        <v>0</v>
      </c>
      <c r="T117" s="39" t="s">
        <v>7</v>
      </c>
      <c r="U117" s="45">
        <f>IF(OR(D111="x",E111="x"),0,IF(AND(U111&lt;&gt;1,U111&lt;&gt;7),IF(AND(D111&gt;=5/24,E111&gt;=5/24),0,IF(E111&lt;5/24,E111-D111,IF(AND(D111&gt;0/24,E111&lt;5/24),E111-D111,IF(AND(D111&gt;=0/24,E111&gt;=5/24),5/24-D111,0)))),IF(U111=1,E111-D111,IF(U111=7,IF(AND(D111&gt;=5/24,E111&gt;=5/24),0,IF(E111&lt;5/24,E111-D111,IF(AND(D111&gt;0/24,E111&lt;5/24),E111-D111,IF(AND(D111&gt;=0/24,E111&gt;=5/24),5/24-D111,"v"))))))))</f>
        <v>0</v>
      </c>
      <c r="V117" s="39" t="s">
        <v>7</v>
      </c>
      <c r="W117" s="45">
        <f>IF(OR(D112="x",E112="x"),0,IF(AND(W111&lt;&gt;1,W111&lt;&gt;7),IF(AND(D112&gt;=5/24,E112&gt;=5/24),0,IF(E112&lt;5/24,E112-D112,IF(AND(D112&gt;0/24,E112&lt;5/24),E112-D112,IF(AND(D112&gt;=0/24,E112&gt;=5/24),5/24-D112,0)))),IF(W111=1,E112-D112,IF(W111=7,IF(AND(D112&gt;=5/24,E112&gt;=5/24),0,IF(E112&lt;5/24,E112-D112,IF(AND(D112&gt;0/24,E112&lt;5/24),E112-D112,IF(AND(D112&gt;=0/24,E112&gt;=5/24),5/24-D112,"v"))))))))</f>
        <v>0</v>
      </c>
      <c r="X117" s="39" t="s">
        <v>7</v>
      </c>
      <c r="Y117" s="45">
        <f>IF(OR(D113="x",E113="x"),0,IF(AND(Y111&lt;&gt;1,Y111&lt;&gt;7),IF(AND(D113&gt;=5/24,E113&gt;=5/24),0,IF(E113&lt;5/24,E113-D113,IF(AND(D113&gt;0/24,E113&lt;5/24),E113-D113,IF(AND(D113&gt;=0/24,E113&gt;=5/24),5/24-D113,0)))),IF(Y111=1,E113-D113,IF(Y111=7,IF(AND(D113&gt;=5/24,E113&gt;=5/24),0,IF(E113&lt;5/24,E113-D113,IF(AND(D113&gt;0/24,E113&lt;5/24),E113-D113,IF(AND(D113&gt;=0/24,E113&gt;=5/24),5/24-D113,"v"))))))))</f>
        <v>0</v>
      </c>
      <c r="Z117" s="39" t="s">
        <v>59</v>
      </c>
      <c r="AA117" s="40">
        <f>SUM(S112-U112-W112-Y112)</f>
        <v>0</v>
      </c>
      <c r="AB117" s="39"/>
      <c r="AC117" s="39" t="s">
        <v>7</v>
      </c>
      <c r="AD117" s="45">
        <f>IF(AND(AD111&lt;&gt;1,AD111&lt;&gt;7),IF(AND(J110&gt;=5/24,K110&gt;=5/24),0,IF(K110&lt;5/24,K110-J110,IF(AND(J110&gt;0/24,K110&lt;5/24),K110-J110,IF(AND(J110&gt;=0/24,K110&gt;=5/24),5/24-J110,0)))),IF(AD111=1,K110-J110,IF(AD111=7,IF(AND(J110&gt;=5/24,K110&gt;=5/24),0,IF(K110&lt;5/24,K110-J110,IF(AND(J110&gt;0/24,K110&lt;5/24),K110-J110,IF(AND(J110&gt;=0/24,K110&gt;=5/24),5/24-J110,"v")))))))</f>
        <v>0</v>
      </c>
      <c r="AE117" s="39" t="s">
        <v>7</v>
      </c>
      <c r="AF117" s="45">
        <f>IF(OR(J111="x",K111="x"),0,IF(AND(AF111&lt;&gt;1,AF111&lt;&gt;7),IF(AND(J111&gt;=5/24,K111&gt;=5/24),0,IF(K111&lt;5/24,K111-J111,IF(AND(J111&gt;0/24,K111&lt;5/24),K111-J111,IF(AND(J111&gt;=0/24,K111&gt;=5/24),5/24-J111,0)))),IF(AF111=1,K111-J111,IF(AF111=7,IF(AND(J111&gt;=5/24,K111&gt;=5/24),0,IF(K111&lt;5/24,K111-J111,IF(AND(J111&gt;0/24,K111&lt;5/24),K111-J111,IF(AND(J111&gt;=0/24,K111&gt;=5/24),5/24-J111,"v"))))))))</f>
        <v>0</v>
      </c>
      <c r="AG117" s="39" t="s">
        <v>7</v>
      </c>
      <c r="AH117" s="45">
        <f>IF(OR(J112="x",K112="x"),0,IF(AND(AH111&lt;&gt;1,AH111&lt;&gt;7),IF(AND(J112&gt;=5/24,K112&gt;=5/24),0,IF(K112&lt;5/24,K112-J112,IF(AND(J112&gt;0/24,K112&lt;5/24),K112-J112,IF(AND(J112&gt;=0/24,K112&gt;=5/24),5/24-J112,0)))),IF(AH111=1,K112-J112,IF(AH111=7,IF(AND(J112&gt;=5/24,K112&gt;=5/24),0,IF(K112&lt;5/24,K112-J112,IF(AND(J112&gt;0/24,K112&lt;5/24),K112-J112,IF(AND(J112&gt;=0/24,K112&gt;=5/24),5/24-J112,"v"))))))))</f>
        <v>0</v>
      </c>
      <c r="AI117" s="39" t="s">
        <v>7</v>
      </c>
      <c r="AJ117" s="45">
        <f>IF(OR(J113="x",K113="x"),0,IF(AND(AJ111&lt;&gt;1,AJ111&lt;&gt;7),IF(AND(J113&gt;=5/24,K113&gt;=5/24),0,IF(K113&lt;5/24,K113-J113,IF(AND(J113&gt;0/24,K113&lt;5/24),K113-J113,IF(AND(J113&gt;=0/24,K113&gt;=5/24),5/24-J113,0)))),IF(AJ111=1,K113-J113,IF(AJ111=7,IF(AND(J113&gt;=5/24,K113&gt;=5/24),0,IF(K113&lt;5/24,K113-J113,IF(AND(J113&gt;0/24,K113&lt;5/24),K113-J113,IF(AND(J113&gt;=0/24,K113&gt;=5/24),5/24-J113,"v"))))))))</f>
        <v>0</v>
      </c>
      <c r="AK117" s="39" t="s">
        <v>59</v>
      </c>
      <c r="AL117" s="40">
        <f>SUM(AD112-AF112-AH112-AJ112)</f>
        <v>0</v>
      </c>
      <c r="AM117" s="50"/>
      <c r="AN117" s="50"/>
      <c r="AO117" s="50"/>
      <c r="AP117" s="53"/>
      <c r="AQ117" s="50"/>
    </row>
    <row r="118" spans="1:43" ht="14.4" hidden="1" customHeight="1" x14ac:dyDescent="0.3">
      <c r="F118" s="20"/>
      <c r="L118" s="25"/>
      <c r="R118" s="39" t="s">
        <v>8</v>
      </c>
      <c r="S118" s="43">
        <f>IF(S111=7,IF(AND(D110&gt;=19/24,E110&gt;=19/24),E110-D110,IF(AND(D110&lt;=19/24,E110&gt;=19/24),E110-19/24,0)),0)</f>
        <v>0</v>
      </c>
      <c r="T118" s="39" t="s">
        <v>8</v>
      </c>
      <c r="U118" s="43">
        <f>IF(OR(D111="x",E111="x"),0,IF(U111=7,IF(AND(D111&gt;=19/24,E111&gt;=19/24),E111-D111,IF(AND(D111&lt;=19/24,E111&gt;=19/24),E111-19/24,0)),0))</f>
        <v>0</v>
      </c>
      <c r="V118" s="39" t="s">
        <v>8</v>
      </c>
      <c r="W118" s="43">
        <f>IF(OR(D112="x",E112="x"),0,IF(W111=7,IF(AND(D112&gt;=19/24,E112&gt;=19/24),E112-D112,IF(AND(D112&lt;=19/24,E112&gt;=19/24),E112-19/24,0)),0))</f>
        <v>0</v>
      </c>
      <c r="X118" s="39" t="s">
        <v>8</v>
      </c>
      <c r="Y118" s="43">
        <f>IF(OR(D113="x",E113="x"),0,IF(Y111=7,IF(AND(D113&gt;=19/24,E113&gt;=19/24),E113-D113,IF(AND(D113&lt;=19/24,E113&gt;=19/24),E113-19/24,0)),0))</f>
        <v>0</v>
      </c>
      <c r="Z118" s="39" t="s">
        <v>60</v>
      </c>
      <c r="AA118" s="40">
        <f>SUM(S115-U115-W115-Y116)</f>
        <v>0</v>
      </c>
      <c r="AB118" s="39"/>
      <c r="AC118" s="39" t="s">
        <v>8</v>
      </c>
      <c r="AD118" s="43">
        <f>IF(AD111=7,IF(AND(J110&gt;=19/24,K110&gt;=19/24),K110-J110,IF(AND(J110&lt;=19/24,K110&gt;=19/24),K110-19/24,0)),0)</f>
        <v>0</v>
      </c>
      <c r="AE118" s="39" t="s">
        <v>8</v>
      </c>
      <c r="AF118" s="43">
        <f>IF(OR(J111="x",K111="x"),0,IF(AF111=7,IF(AND(J111&gt;=19/24,K111&gt;=19/24),K111-J111,IF(AND(J111&lt;=19/24,K111&gt;=19/24),K111-19/24,0)),0))</f>
        <v>0</v>
      </c>
      <c r="AG118" s="39" t="s">
        <v>8</v>
      </c>
      <c r="AH118" s="43">
        <f>IF(OR(J112="x",K112="x"),0,IF(AH111=7,IF(AND(J112&gt;=19/24,K112&gt;=19/24),K112-J112,IF(AND(J112&lt;=19/24,K112&gt;=19/24),K112-19/24,0)),0))</f>
        <v>0</v>
      </c>
      <c r="AI118" s="39" t="s">
        <v>8</v>
      </c>
      <c r="AJ118" s="43">
        <f>IF(OR(J113="x",K113="x"),0,IF(AJ111=7,IF(AND(J113&gt;=19/24,K113&gt;=19/24),K113-J113,IF(AND(J113&lt;=19/24,K113&gt;=19/24),K113-19/24,0)),0))</f>
        <v>0</v>
      </c>
      <c r="AK118" s="39" t="s">
        <v>60</v>
      </c>
      <c r="AL118" s="40">
        <f>SUM(AD115-AF115-AH115-AJ116)</f>
        <v>0</v>
      </c>
      <c r="AM118" s="50"/>
      <c r="AN118" s="52"/>
      <c r="AO118" s="50"/>
      <c r="AP118" s="52"/>
      <c r="AQ118" s="50"/>
    </row>
    <row r="119" spans="1:43" ht="14.4" hidden="1" customHeight="1" x14ac:dyDescent="0.3">
      <c r="F119" s="20"/>
      <c r="L119" s="25"/>
      <c r="R119" s="39" t="s">
        <v>9</v>
      </c>
      <c r="S119" s="40">
        <f>SUM(S117:S118)</f>
        <v>0</v>
      </c>
      <c r="T119" s="39" t="s">
        <v>9</v>
      </c>
      <c r="U119" s="40">
        <f>IF(B114&gt;0,SUM(U117:U118),0)</f>
        <v>0</v>
      </c>
      <c r="V119" s="39" t="s">
        <v>9</v>
      </c>
      <c r="W119" s="40">
        <f>IF(B114&gt;1,SUM(W117:W118),0)</f>
        <v>0</v>
      </c>
      <c r="X119" s="39" t="s">
        <v>9</v>
      </c>
      <c r="Y119" s="40">
        <f>IF(B114&gt;2,SUM(Y117:Y118),0)</f>
        <v>0</v>
      </c>
      <c r="Z119" s="39" t="s">
        <v>61</v>
      </c>
      <c r="AA119" s="40">
        <f>SUM(S119-U119-W119-Y119)</f>
        <v>0</v>
      </c>
      <c r="AB119" s="39"/>
      <c r="AC119" s="39" t="s">
        <v>9</v>
      </c>
      <c r="AD119" s="40">
        <f>SUM(AD117:AD118)</f>
        <v>0</v>
      </c>
      <c r="AE119" s="39" t="s">
        <v>9</v>
      </c>
      <c r="AF119" s="40">
        <f>IF(H114&gt;0,SUM(AF117:AF118),0)</f>
        <v>0</v>
      </c>
      <c r="AG119" s="39" t="s">
        <v>9</v>
      </c>
      <c r="AH119" s="40">
        <f>IF($H114&gt;1,SUM(AH117:AH118),0)</f>
        <v>0</v>
      </c>
      <c r="AI119" s="39" t="s">
        <v>9</v>
      </c>
      <c r="AJ119" s="40">
        <f>IF(H114&gt;2,SUM(AJ117:AJ118),0)</f>
        <v>0</v>
      </c>
      <c r="AK119" s="39" t="s">
        <v>61</v>
      </c>
      <c r="AL119" s="40">
        <f>SUM(AD119-AF119-AH119-AJ119)</f>
        <v>0</v>
      </c>
      <c r="AM119" s="50"/>
      <c r="AN119" s="52"/>
      <c r="AO119" s="50"/>
      <c r="AP119" s="52"/>
      <c r="AQ119" s="50"/>
    </row>
    <row r="120" spans="1:43" ht="14.4" hidden="1" customHeight="1" x14ac:dyDescent="0.3">
      <c r="F120" s="20"/>
      <c r="L120" s="25"/>
      <c r="R120" s="39" t="s">
        <v>1</v>
      </c>
      <c r="S120" s="40">
        <f>E110-D110</f>
        <v>0</v>
      </c>
      <c r="T120" s="39" t="s">
        <v>70</v>
      </c>
      <c r="U120" s="40">
        <f>IF(B114&gt;0,E111-D111,0)</f>
        <v>0</v>
      </c>
      <c r="V120" s="39" t="s">
        <v>70</v>
      </c>
      <c r="W120" s="40">
        <f>IF(B114&gt;1,E112-D112,0)</f>
        <v>0</v>
      </c>
      <c r="X120" s="39" t="s">
        <v>70</v>
      </c>
      <c r="Y120" s="40">
        <f>IF(B114&gt;2,E113-D113,0)</f>
        <v>0</v>
      </c>
      <c r="Z120" s="39"/>
      <c r="AA120" s="39"/>
      <c r="AB120" s="39"/>
      <c r="AC120" s="39" t="s">
        <v>1</v>
      </c>
      <c r="AD120" s="40">
        <f>K110-J110</f>
        <v>0</v>
      </c>
      <c r="AE120" s="39" t="s">
        <v>70</v>
      </c>
      <c r="AF120" s="40">
        <f>IF(H114&gt;0,K111-J111,0)</f>
        <v>0</v>
      </c>
      <c r="AG120" s="39" t="s">
        <v>70</v>
      </c>
      <c r="AH120" s="40">
        <f>IF(H114&gt;1,K112-J112,0)</f>
        <v>0</v>
      </c>
      <c r="AI120" s="39" t="s">
        <v>70</v>
      </c>
      <c r="AJ120" s="40">
        <f>IF(H114&gt;2,K113-J113,0)</f>
        <v>0</v>
      </c>
      <c r="AK120" s="39"/>
      <c r="AL120" s="39"/>
      <c r="AM120" s="50"/>
      <c r="AN120" s="52"/>
      <c r="AO120" s="50"/>
      <c r="AP120" s="52"/>
      <c r="AQ120" s="50"/>
    </row>
    <row r="121" spans="1:43" ht="14.4" hidden="1" customHeight="1" x14ac:dyDescent="0.3">
      <c r="F121" s="20"/>
      <c r="L121" s="25"/>
      <c r="R121" s="39" t="s">
        <v>54</v>
      </c>
      <c r="S121" s="40">
        <f>SUM(S112+S115+S119)</f>
        <v>0</v>
      </c>
      <c r="T121" s="39" t="s">
        <v>54</v>
      </c>
      <c r="U121" s="40">
        <f>SUM(U112+U115+U119)</f>
        <v>0</v>
      </c>
      <c r="V121" s="39" t="s">
        <v>54</v>
      </c>
      <c r="W121" s="40">
        <f>SUM(W112+W115+W119)</f>
        <v>0</v>
      </c>
      <c r="X121" s="39" t="s">
        <v>54</v>
      </c>
      <c r="Y121" s="40">
        <f>SUM(Y112+Y115+Y119)</f>
        <v>0</v>
      </c>
      <c r="Z121" s="39"/>
      <c r="AA121" s="39"/>
      <c r="AB121" s="39"/>
      <c r="AC121" s="39" t="s">
        <v>54</v>
      </c>
      <c r="AD121" s="40">
        <f>SUM(AD112+AD115+AD119)</f>
        <v>0</v>
      </c>
      <c r="AE121" s="39" t="s">
        <v>54</v>
      </c>
      <c r="AF121" s="40">
        <f>SUM(AF112+AF115+AF119)</f>
        <v>0</v>
      </c>
      <c r="AG121" s="39" t="s">
        <v>54</v>
      </c>
      <c r="AH121" s="40">
        <f>SUM(AH112+AH115+AH119)</f>
        <v>0</v>
      </c>
      <c r="AI121" s="39" t="s">
        <v>54</v>
      </c>
      <c r="AJ121" s="40">
        <f>SUM(AJ112+AJ115+AJ119)</f>
        <v>0</v>
      </c>
      <c r="AK121" s="39"/>
      <c r="AL121" s="39"/>
      <c r="AM121" s="50"/>
      <c r="AN121" s="52"/>
      <c r="AO121" s="50"/>
      <c r="AP121" s="50"/>
      <c r="AQ121" s="50"/>
    </row>
    <row r="122" spans="1:43" ht="14.4" hidden="1" customHeight="1" x14ac:dyDescent="0.3">
      <c r="F122" s="20"/>
      <c r="L122" s="25"/>
      <c r="R122" s="39" t="s">
        <v>55</v>
      </c>
      <c r="S122" s="46">
        <f>S120*24*Personalia!$B$15</f>
        <v>0</v>
      </c>
      <c r="T122" s="39" t="s">
        <v>71</v>
      </c>
      <c r="U122" s="46">
        <f>U120*24*Personalia!$B$15</f>
        <v>0</v>
      </c>
      <c r="V122" s="39" t="s">
        <v>71</v>
      </c>
      <c r="W122" s="46">
        <f>W120*24*Personalia!$B$15</f>
        <v>0</v>
      </c>
      <c r="X122" s="39" t="s">
        <v>71</v>
      </c>
      <c r="Y122" s="46">
        <f>Y120*24*Personalia!$B$15</f>
        <v>0</v>
      </c>
      <c r="Z122" s="39"/>
      <c r="AA122" s="39"/>
      <c r="AB122" s="39"/>
      <c r="AC122" s="39" t="s">
        <v>55</v>
      </c>
      <c r="AD122" s="46">
        <f>AD120*24*Personalia!$B$15</f>
        <v>0</v>
      </c>
      <c r="AE122" s="39" t="s">
        <v>71</v>
      </c>
      <c r="AF122" s="46">
        <f>AF120*24*Personalia!$B$15</f>
        <v>0</v>
      </c>
      <c r="AG122" s="39" t="s">
        <v>71</v>
      </c>
      <c r="AH122" s="46">
        <f>AH120*24*Personalia!$B$15</f>
        <v>0</v>
      </c>
      <c r="AI122" s="39" t="s">
        <v>71</v>
      </c>
      <c r="AJ122" s="46">
        <f>AJ120*24*Personalia!$B$15</f>
        <v>0</v>
      </c>
      <c r="AK122" s="39"/>
      <c r="AL122" s="39"/>
      <c r="AM122" s="50"/>
      <c r="AN122" s="52"/>
      <c r="AO122" s="50"/>
      <c r="AP122" s="50"/>
      <c r="AQ122" s="50"/>
    </row>
    <row r="123" spans="1:43" ht="14.4" hidden="1" customHeight="1" x14ac:dyDescent="0.3">
      <c r="F123" s="20"/>
      <c r="L123" s="25"/>
      <c r="R123" s="14" t="s">
        <v>2</v>
      </c>
      <c r="S123" s="47">
        <f>S112*Personalia!$B$15*24*0.25+S115*24*Personalia!$B$15*0.5+S119*24*Personalia!$B$15</f>
        <v>0</v>
      </c>
      <c r="T123" s="48" t="s">
        <v>72</v>
      </c>
      <c r="U123" s="47">
        <f>U112*Personalia!$B$15*24*0.25+U115*24*Personalia!$B$15*0.5+U119*24*Personalia!$B$15</f>
        <v>0</v>
      </c>
      <c r="V123" s="48" t="s">
        <v>72</v>
      </c>
      <c r="W123" s="47">
        <f>W112*Personalia!$B$15*24*0.25+W115*24*Personalia!$B$15*0.5+W119*24*Personalia!$B$15</f>
        <v>0</v>
      </c>
      <c r="X123" s="48" t="s">
        <v>72</v>
      </c>
      <c r="Y123" s="47">
        <f>Y112*Personalia!$B$15*24*0.25+Y115*24*Personalia!$B$15*0.5+Y119*24*Personalia!$B$15</f>
        <v>0</v>
      </c>
      <c r="AC123" s="14" t="s">
        <v>2</v>
      </c>
      <c r="AD123" s="47">
        <f>AD112*Personalia!$B$15*24*0.25+AD115*24*Personalia!$B$15*0.5+AD119*24*Personalia!$B$15</f>
        <v>0</v>
      </c>
      <c r="AE123" s="48" t="s">
        <v>72</v>
      </c>
      <c r="AF123" s="47">
        <f>AF112*Personalia!$B$15*24*0.25+AF115*24*Personalia!$B$15*0.5+AF119*24*Personalia!$B$15</f>
        <v>0</v>
      </c>
      <c r="AG123" s="48" t="s">
        <v>72</v>
      </c>
      <c r="AH123" s="47">
        <f>AH112*Personalia!$B$15*24*0.25+AH115*24*Personalia!$B$15*0.5+AH119*24*Personalia!$B$15</f>
        <v>0</v>
      </c>
      <c r="AI123" s="48" t="s">
        <v>72</v>
      </c>
      <c r="AJ123" s="47">
        <f>AJ112*Personalia!$B$15*24*0.25+AJ115*24*Personalia!$B$15*0.5+AJ119*24*Personalia!$B$15</f>
        <v>0</v>
      </c>
      <c r="AM123" s="50"/>
      <c r="AN123" s="54"/>
      <c r="AO123" s="50"/>
      <c r="AP123" s="50"/>
      <c r="AQ123" s="50"/>
    </row>
    <row r="124" spans="1:43" ht="14.4" hidden="1" customHeight="1" x14ac:dyDescent="0.3">
      <c r="F124" s="20"/>
      <c r="L124" s="25"/>
      <c r="AM124" s="50"/>
      <c r="AN124" s="54"/>
      <c r="AO124" s="50"/>
      <c r="AP124" s="50"/>
      <c r="AQ124" s="50"/>
    </row>
    <row r="125" spans="1:43" x14ac:dyDescent="0.3">
      <c r="F125" s="20"/>
      <c r="L125" s="25"/>
      <c r="AM125" s="50"/>
      <c r="AN125" s="50"/>
      <c r="AO125" s="50"/>
      <c r="AP125" s="50"/>
      <c r="AQ125" s="50"/>
    </row>
    <row r="126" spans="1:43" ht="16.8" x14ac:dyDescent="0.4">
      <c r="A126" s="21" t="s">
        <v>24</v>
      </c>
      <c r="B126" s="22" t="str">
        <f>TEXT(C126,"DDDD")</f>
        <v>dinsdag</v>
      </c>
      <c r="C126" s="63">
        <v>42004</v>
      </c>
      <c r="D126" s="11">
        <v>0</v>
      </c>
      <c r="E126" s="11">
        <v>0</v>
      </c>
      <c r="F126" s="20"/>
      <c r="G126" s="23" t="s">
        <v>25</v>
      </c>
      <c r="H126" s="24" t="str">
        <f>TEXT(I126,"DDDD")</f>
        <v>dinsdag</v>
      </c>
      <c r="I126" s="63">
        <f>C126</f>
        <v>42004</v>
      </c>
      <c r="J126" s="11">
        <v>0</v>
      </c>
      <c r="K126" s="11">
        <v>0</v>
      </c>
      <c r="L126" s="25"/>
      <c r="M126" s="26" t="s">
        <v>62</v>
      </c>
      <c r="N126" s="27">
        <f>AA129</f>
        <v>0</v>
      </c>
      <c r="O126" s="28" t="s">
        <v>62</v>
      </c>
      <c r="P126" s="29">
        <f>AL129</f>
        <v>0</v>
      </c>
      <c r="Q126" s="25"/>
      <c r="R126" s="26" t="s">
        <v>15</v>
      </c>
      <c r="S126" s="30" t="s">
        <v>3</v>
      </c>
      <c r="T126" s="26" t="s">
        <v>13</v>
      </c>
      <c r="U126" s="30" t="s">
        <v>3</v>
      </c>
      <c r="V126" s="26" t="s">
        <v>14</v>
      </c>
      <c r="W126" s="30" t="s">
        <v>3</v>
      </c>
      <c r="X126" s="26" t="s">
        <v>16</v>
      </c>
      <c r="Y126" s="30" t="s">
        <v>3</v>
      </c>
      <c r="Z126" s="26" t="s">
        <v>18</v>
      </c>
      <c r="AA126" s="30"/>
      <c r="AC126" s="28" t="s">
        <v>15</v>
      </c>
      <c r="AD126" s="31" t="s">
        <v>3</v>
      </c>
      <c r="AE126" s="28" t="s">
        <v>13</v>
      </c>
      <c r="AF126" s="31" t="s">
        <v>3</v>
      </c>
      <c r="AG126" s="28" t="s">
        <v>14</v>
      </c>
      <c r="AH126" s="31" t="s">
        <v>3</v>
      </c>
      <c r="AI126" s="28" t="s">
        <v>16</v>
      </c>
      <c r="AJ126" s="31" t="s">
        <v>3</v>
      </c>
      <c r="AK126" s="28" t="s">
        <v>18</v>
      </c>
      <c r="AL126" s="31"/>
      <c r="AM126" s="50"/>
      <c r="AN126" s="50"/>
      <c r="AO126" s="50"/>
      <c r="AP126" s="50"/>
      <c r="AQ126" s="50"/>
    </row>
    <row r="127" spans="1:43" x14ac:dyDescent="0.3">
      <c r="A127" s="32" t="s">
        <v>13</v>
      </c>
      <c r="B127" s="33"/>
      <c r="C127" s="12"/>
      <c r="D127" s="11" t="s">
        <v>22</v>
      </c>
      <c r="E127" s="11" t="s">
        <v>22</v>
      </c>
      <c r="F127" s="20"/>
      <c r="G127" s="34" t="s">
        <v>13</v>
      </c>
      <c r="H127" s="33"/>
      <c r="I127" s="12"/>
      <c r="J127" s="11" t="s">
        <v>22</v>
      </c>
      <c r="K127" s="11" t="s">
        <v>22</v>
      </c>
      <c r="L127" s="25"/>
      <c r="M127" s="26" t="s">
        <v>63</v>
      </c>
      <c r="N127" s="64">
        <f>SUM(S137-U137-W137-Y137)</f>
        <v>0</v>
      </c>
      <c r="O127" s="28" t="s">
        <v>63</v>
      </c>
      <c r="P127" s="27">
        <f>SUM(AD137-AF137-AH137-AJ137)</f>
        <v>0</v>
      </c>
      <c r="Q127" s="33"/>
      <c r="R127" s="14" t="s">
        <v>4</v>
      </c>
      <c r="S127" s="14">
        <f>WEEKDAY($C126)</f>
        <v>3</v>
      </c>
      <c r="T127" s="14" t="s">
        <v>4</v>
      </c>
      <c r="U127" s="14">
        <f>WEEKDAY($C126)</f>
        <v>3</v>
      </c>
      <c r="V127" s="14" t="s">
        <v>4</v>
      </c>
      <c r="W127" s="14">
        <f>WEEKDAY($C126)</f>
        <v>3</v>
      </c>
      <c r="X127" s="14" t="s">
        <v>4</v>
      </c>
      <c r="Y127" s="14">
        <f>WEEKDAY($C126)</f>
        <v>3</v>
      </c>
      <c r="Z127" s="14" t="s">
        <v>19</v>
      </c>
      <c r="AA127" s="35">
        <f>S136</f>
        <v>0</v>
      </c>
      <c r="AC127" s="14" t="s">
        <v>4</v>
      </c>
      <c r="AD127" s="14">
        <f>WEEKDAY($I126)</f>
        <v>3</v>
      </c>
      <c r="AE127" s="14" t="s">
        <v>4</v>
      </c>
      <c r="AF127" s="14">
        <f>WEEKDAY($I126)</f>
        <v>3</v>
      </c>
      <c r="AG127" s="14" t="s">
        <v>4</v>
      </c>
      <c r="AH127" s="14">
        <f>WEEKDAY($I126)</f>
        <v>3</v>
      </c>
      <c r="AI127" s="14" t="s">
        <v>4</v>
      </c>
      <c r="AJ127" s="14">
        <f>WEEKDAY($I126)</f>
        <v>3</v>
      </c>
      <c r="AK127" s="14" t="s">
        <v>19</v>
      </c>
      <c r="AL127" s="35">
        <f>AD136</f>
        <v>0</v>
      </c>
      <c r="AM127" s="49"/>
      <c r="AN127" s="50"/>
      <c r="AO127" s="49"/>
      <c r="AP127" s="50"/>
      <c r="AQ127" s="50"/>
    </row>
    <row r="128" spans="1:43" x14ac:dyDescent="0.3">
      <c r="A128" s="32" t="s">
        <v>14</v>
      </c>
      <c r="C128" s="13"/>
      <c r="D128" s="11" t="s">
        <v>22</v>
      </c>
      <c r="E128" s="11" t="s">
        <v>22</v>
      </c>
      <c r="F128" s="20"/>
      <c r="G128" s="34" t="s">
        <v>14</v>
      </c>
      <c r="I128" s="13"/>
      <c r="J128" s="11" t="s">
        <v>22</v>
      </c>
      <c r="K128" s="11" t="s">
        <v>22</v>
      </c>
      <c r="L128" s="25"/>
      <c r="M128" s="26" t="s">
        <v>64</v>
      </c>
      <c r="N128" s="36">
        <f>AA132</f>
        <v>0</v>
      </c>
      <c r="O128" s="28" t="s">
        <v>64</v>
      </c>
      <c r="P128" s="37">
        <f>AL132</f>
        <v>0</v>
      </c>
      <c r="Q128" s="38"/>
      <c r="R128" s="39" t="s">
        <v>6</v>
      </c>
      <c r="S128" s="40">
        <f>IF(S127=7,IF(OR(AND(D126&gt;=19/24,E126&gt;=19/24),AND(D126&lt;=14/24,E126&lt;=14/24)),0,IF(AND(D126&lt;=14/24,E126&lt;=19/24),E126-14/24,IF(AND(D126&gt;=14/24,E126&lt;=19/24),E126-D126,IF(AND(D126&gt;=14/24,E126&gt;=19/24),19/24-D126,IF(AND(D126&lt;=14/24,E126&gt;=19/24),19/24-14/24,"v"))))),0)</f>
        <v>0</v>
      </c>
      <c r="T128" s="39" t="s">
        <v>6</v>
      </c>
      <c r="U128" s="40">
        <f>IF(OR(D127="x",E127="x"),0,IF(B130&gt;0,IF(U127=7,IF(OR(AND(D127&gt;=19/24,E127&gt;=19/24),AND(D127&lt;=14/24,E127&lt;=14/24)),0,IF(AND(D127&lt;=14/24,E127&lt;=19/24),E127-14/24,IF(AND(D127&gt;=14/24,E127&lt;=19/24),E127-D127,IF(AND(D127&gt;=14/24,E127&gt;=19/24),19/24-D127,IF(AND(D127&lt;=14/24,E127&gt;=19/24),19/24-14/24,"v"))))),0),0))</f>
        <v>0</v>
      </c>
      <c r="V128" s="39" t="s">
        <v>6</v>
      </c>
      <c r="W128" s="40">
        <f>IF(OR(D128="x",E128="x"),0,IF(B130&gt;1,IF(W127=7,IF(OR(AND(D128&gt;=19/24,E128&gt;=19/24),AND(D128&lt;=14/24,E128&lt;=14/24)),0,IF(AND(D128&lt;=14/24,E128&lt;=19/24),E128-14/24,IF(AND(D128&gt;=14/24,E128&lt;=19/24),E128-D128,IF(AND(D128&gt;=14/24,E128&gt;=19/24),19/24-D128,IF(AND(D128&lt;=14/24,E128&gt;=19/24),19/24-14/24,"v"))))),0),0))</f>
        <v>0</v>
      </c>
      <c r="X128" s="39" t="s">
        <v>6</v>
      </c>
      <c r="Y128" s="40">
        <f>IF(OR(D129="x",E129="x"),0,IF(B130&gt;2,IF(Y127=7,IF(OR(AND(D129&gt;=19/24,E129&gt;=19/24),AND(D129&lt;=14/24,E129&lt;=14/24)),0,IF(AND(D129&lt;=14/24,E129&lt;=19/24),E129-14/24,IF(AND(D129&gt;=14/24,E129&lt;=19/24),E129-D129,IF(AND(D129&gt;=14/24,E129&gt;=19/24),19/24-D129,IF(AND(D129&lt;=14/24,E129&gt;=19/24),19/24-14/24,"v"))))),0),0))</f>
        <v>0</v>
      </c>
      <c r="Z128" s="39" t="s">
        <v>20</v>
      </c>
      <c r="AA128" s="40">
        <f>U136+W136+Y136</f>
        <v>0</v>
      </c>
      <c r="AB128" s="39"/>
      <c r="AC128" s="39" t="s">
        <v>6</v>
      </c>
      <c r="AD128" s="40">
        <f>IF(AD127=7,IF(OR(AND(J126&gt;=19/24,K126&gt;=19/24),AND(J126&lt;=14/24,K126&lt;=14/24)),0,IF(AND(J126&lt;=14/24,K126&lt;=19/24),K126-14/24,IF(AND(J126&gt;=14/24,K126&lt;=19/24),K126-J126,IF(AND(J126&gt;=14/24,K126&gt;=19/24),19/24-J126,IF(AND(J126&lt;=14/24,K126&gt;=19/24),19/24-14/24,"v"))))),0)</f>
        <v>0</v>
      </c>
      <c r="AE128" s="39" t="s">
        <v>6</v>
      </c>
      <c r="AF128" s="40">
        <f>IF(OR(J127="x",K127="x"),0,IF(H130&gt;0,IF(AF127=7,IF(OR(AND(J127&gt;=19/24,K127&gt;=19/24),AND(J127&lt;=14/24,K127&lt;=14/24)),0,IF(AND(J127&lt;=14/24,K127&lt;=19/24),K127-14/24,IF(AND(J127&gt;=14/24,K127&lt;=19/24),K127-J127,IF(AND(J127&gt;=14/24,K127&gt;=19/24),19/24-J127,IF(AND(J127&lt;=14/24,K127&gt;=19/24),19/24-14/24,"v"))))),0),0))</f>
        <v>0</v>
      </c>
      <c r="AG128" s="39" t="s">
        <v>6</v>
      </c>
      <c r="AH128" s="40">
        <f>IF(OR(J128="x",K128="x"),0,IF(H130&gt;1,IF(AH127=7,IF(OR(AND(J128&gt;=19/24,K128&gt;=19/24),AND(J128&lt;=14/24,K128&lt;=14/24)),0,IF(AND(J128&lt;=14/24,K128&lt;=19/24),K128-14/24,IF(AND(J128&gt;=14/24,K128&lt;=19/24),K128-J128,IF(AND(J128&gt;=14/24,K128&gt;=19/24),19/24-J128,IF(AND(J128&lt;=14/24,K128&gt;=19/24),19/24-14/24,"v"))))),0),0))</f>
        <v>0</v>
      </c>
      <c r="AI128" s="39" t="s">
        <v>6</v>
      </c>
      <c r="AJ128" s="40">
        <f>IF(OR(J129="x",K129="x"),0,IF(H130&gt;2,IF(AJ127=7,IF(OR(AND(J129&gt;=19/24,K129&gt;=19/24),AND(J129&lt;=14/24,K129&lt;=14/24)),0,IF(AND(J129&lt;=14/24,K129&lt;=19/24),K129-14/24,IF(AND(J129&gt;=14/24,K129&lt;=19/24),K129-J129,IF(AND(J129&gt;=14/24,K129&gt;=19/24),19/24-J129,IF(AND(J129&lt;=14/24,K129&gt;=19/24),19/24-14/24,"v"))))),0),0))</f>
        <v>0</v>
      </c>
      <c r="AK128" s="39" t="s">
        <v>20</v>
      </c>
      <c r="AL128" s="40">
        <f>AF136+AH136+AJ136</f>
        <v>0</v>
      </c>
      <c r="AM128" s="50"/>
      <c r="AN128" s="50"/>
      <c r="AO128" s="50"/>
      <c r="AP128" s="51"/>
      <c r="AQ128" s="50"/>
    </row>
    <row r="129" spans="1:43" x14ac:dyDescent="0.3">
      <c r="A129" s="32" t="s">
        <v>16</v>
      </c>
      <c r="C129" s="12"/>
      <c r="D129" s="11" t="s">
        <v>22</v>
      </c>
      <c r="E129" s="11" t="s">
        <v>22</v>
      </c>
      <c r="F129" s="20"/>
      <c r="G129" s="34" t="s">
        <v>16</v>
      </c>
      <c r="I129" s="12"/>
      <c r="J129" s="11" t="s">
        <v>22</v>
      </c>
      <c r="K129" s="11" t="s">
        <v>22</v>
      </c>
      <c r="L129" s="25"/>
      <c r="M129" s="26" t="s">
        <v>65</v>
      </c>
      <c r="N129" s="37">
        <f>AA130</f>
        <v>0</v>
      </c>
      <c r="O129" s="28" t="s">
        <v>65</v>
      </c>
      <c r="P129" s="37">
        <f>AL130</f>
        <v>0</v>
      </c>
      <c r="R129" s="39" t="s">
        <v>11</v>
      </c>
      <c r="S129" s="40">
        <f>IF(S127&lt;&gt;1,IF(OR(AND(D126&gt;=7/24,E126&gt;=7/24),AND(D126&lt;=5/24,E126&lt;=5/24)),0,IF(AND(D126&lt;=5/24,E126&lt;=7/24),E126-5/24,IF(AND(D126&gt;=5/24,E126&lt;=7/24),E126-D126,IF(AND(D126&gt;=5/24,E126&gt;=7/24),7/24-D126,IF(AND(D126&lt;=5/24,E126&gt;=7/24),7/24-5/24,"v"))))),0)</f>
        <v>0</v>
      </c>
      <c r="T129" s="39" t="s">
        <v>11</v>
      </c>
      <c r="U129" s="40">
        <f>IF(OR(D127="x",E127="x"),0,IF(D127="x",0,IF(U127&lt;&gt;1,IF(OR(AND(D127&gt;=7/24,E127&gt;=7/24),AND(D127&lt;=5/24,E127&lt;=5/24)),0,IF(AND(D127&lt;=5/24,E127&lt;=7/24),E127-5/24,IF(AND(D127&gt;=5/24,E127&lt;=7/24),E127-D127,IF(AND(D127&gt;=5/24,E127&gt;=7/24),7/24-D127,IF(AND(D127&lt;=5/24,E127&gt;=7/24),7/24-5/24,"v"))))),0)))</f>
        <v>0</v>
      </c>
      <c r="V129" s="39" t="s">
        <v>11</v>
      </c>
      <c r="W129" s="40">
        <f>IF(OR(D128="x",E128="x"),0,IF(W127&lt;&gt;1,IF(OR(AND(D128&gt;=7/24,E128&gt;=7/24),AND(D128&lt;=5/24,E128&lt;=5/24)),0,IF(AND(D128&lt;=5/24,E128&lt;=7/24),E128-5/24,IF(AND(D128&gt;=5/24,E128&lt;=7/24),E128-D128,IF(AND(D128&gt;=5/24,E128&gt;=7/24),7/24-D128,IF(AND(D128&lt;=5/24,E128&gt;=7/24),7/24-5/24,"v"))))),0))</f>
        <v>0</v>
      </c>
      <c r="X129" s="39" t="s">
        <v>11</v>
      </c>
      <c r="Y129" s="40">
        <f>IF(OR(D129="x",E129="x"),0,IF(Y127&lt;&gt;1,IF(OR(AND(D129&gt;=7/24,E129&gt;=7/24),AND(D129&lt;=5/24,E129&lt;=5/24)),0,IF(AND(D129&lt;=5/24,E129&lt;=7/24),E129-5/24,IF(AND(D129&gt;=5/24,E129&lt;=7/24),E129-D129,IF(AND(D129&gt;=5/24,E129&gt;=7/24),7/24-D129,IF(AND(D129&lt;=5/24,E129&gt;=7/24),7/24-5/24,"v"))))),0))</f>
        <v>0</v>
      </c>
      <c r="Z129" s="39" t="s">
        <v>21</v>
      </c>
      <c r="AA129" s="41">
        <f>AA127-AA128</f>
        <v>0</v>
      </c>
      <c r="AB129" s="39"/>
      <c r="AC129" s="39" t="s">
        <v>11</v>
      </c>
      <c r="AD129" s="40">
        <f>IF(AD127&lt;&gt;1,IF(OR(AND(J126&gt;=7/24,K126&gt;=7/24),AND(J126&lt;=5/24,K126&lt;=5/24)),0,IF(AND(J126&lt;=5/24,K126&lt;=7/24),K126-5/24,IF(AND(J126&gt;=5/24,K126&lt;=7/24),K126-J126,IF(AND(J126&gt;=5/24,K126&gt;=7/24),7/24-J126,IF(AND(J126&lt;=5/24,K126&gt;=7/24),7/24-5/24,"v"))))),0)</f>
        <v>0</v>
      </c>
      <c r="AE129" s="39" t="s">
        <v>11</v>
      </c>
      <c r="AF129" s="40">
        <f>IF(OR(J127="x",K127="x"),0,IF(AF127&lt;&gt;1,IF(OR(AND(J127&gt;=7/24,K127&gt;=7/24),AND(J127&lt;=5/24,K127&lt;=5/24)),0,IF(AND(J127&lt;=5/24,K127&lt;=7/24),K127-5/24,IF(AND(J127&gt;=5/24,K127&lt;=7/24),K127-J127,IF(AND(J127&gt;=5/24,K127&gt;=7/24),7/24-J127,IF(AND(J127&lt;=5/24,K127&gt;=7/24),7/24-5/24,"v"))))),0))</f>
        <v>0</v>
      </c>
      <c r="AG129" s="39" t="s">
        <v>11</v>
      </c>
      <c r="AH129" s="40">
        <f>IF(OR(J128="x",K128="x"),0,IF(AH127&lt;&gt;1,IF(OR(AND(J128&gt;=7/24,K128&gt;=7/24),AND(J128&lt;=5/24,K128&lt;=5/24)),0,IF(AND(J128&lt;=5/24,K128&lt;=7/24),K128-5/24,IF(AND(J128&gt;=5/24,K128&lt;=7/24),K128-J128,IF(AND(J128&gt;=5/24,K128&gt;=7/24),7/24-J128,IF(AND(J128&lt;=5/24,K128&gt;=7/24),7/24-5/24,"v"))))),0))</f>
        <v>0</v>
      </c>
      <c r="AI129" s="39" t="s">
        <v>11</v>
      </c>
      <c r="AJ129" s="40">
        <f>IF(OR(J129="x",K129="x"),0,IF(AJ127&lt;&gt;1,IF(OR(AND(J129&gt;=7/24,K129&gt;=7/24),AND(J129&lt;=5/24,K129&lt;=5/24)),0,IF(AND(J129&lt;=5/24,K129&lt;=7/24),K129-5/24,IF(AND(J129&gt;=5/24,K129&lt;=7/24),K129-J129,IF(AND(J129&gt;=5/24,K129&gt;=7/24),7/24-J129,IF(AND(J129&lt;=5/24,K129&gt;=7/24),7/24-5/24,"v"))))),0))</f>
        <v>0</v>
      </c>
      <c r="AK129" s="39" t="s">
        <v>21</v>
      </c>
      <c r="AL129" s="41">
        <f>AL127-AL128</f>
        <v>0</v>
      </c>
      <c r="AM129" s="50"/>
      <c r="AN129" s="52"/>
      <c r="AO129" s="50"/>
      <c r="AP129" s="52"/>
      <c r="AQ129" s="50"/>
    </row>
    <row r="130" spans="1:43" ht="14.4" hidden="1" customHeight="1" x14ac:dyDescent="0.3">
      <c r="A130" s="42" t="s">
        <v>56</v>
      </c>
      <c r="B130" s="14">
        <f>IF(AND(D127&lt;&gt;"x",D128&lt;&gt;"x",D129&lt;&gt;"x"),3,IF(AND(D127&lt;&gt;"x",D128&lt;&gt;"x"),2,IF(D127&lt;&gt;"x",1,0)))</f>
        <v>0</v>
      </c>
      <c r="F130" s="20"/>
      <c r="G130" s="42" t="s">
        <v>68</v>
      </c>
      <c r="H130" s="14">
        <f>IF(AND(J127&lt;&gt;"x",J128&lt;&gt;"x",J129&lt;&gt;"x"),3,IF(AND(J127&lt;&gt;"x",J128&lt;&gt;"x"),2,IF(J127&lt;&gt;"x",1,0)))</f>
        <v>0</v>
      </c>
      <c r="L130" s="25"/>
      <c r="R130" s="39" t="s">
        <v>10</v>
      </c>
      <c r="S130" s="43">
        <f>IF(AND(S127&lt;&gt;7,S127&lt;&gt;1),IF(AND(D126&gt;=19/24,E126&gt;=19/24),E126-D126,IF(AND(D126&lt;=19/24,E126&gt;=19/24),E126-19/24,0)),0)</f>
        <v>0</v>
      </c>
      <c r="T130" s="39" t="s">
        <v>10</v>
      </c>
      <c r="U130" s="43">
        <f>IF(OR(D127="x",E127="x"),0,IF(AND(U127&lt;&gt;7,U127&lt;&gt;1),IF(AND(D127&gt;=19/24,E127&gt;=19/24),E127-D127,IF(AND(D127&lt;=19/24,E127&gt;=19/24),E127-19/24,0)),0))</f>
        <v>0</v>
      </c>
      <c r="V130" s="39" t="s">
        <v>10</v>
      </c>
      <c r="W130" s="43">
        <f>IF(OR(D128="x",E128="x"),0,IF(AND(W127&lt;&gt;7,W127&lt;&gt;1),IF(AND(D128&gt;=19/24,E128&gt;=19/24),E128-D128,IF(AND(D128&lt;=19/24,E128&gt;=19/24),E128-19/24,0)),0))</f>
        <v>0</v>
      </c>
      <c r="X130" s="39" t="s">
        <v>10</v>
      </c>
      <c r="Y130" s="43">
        <f>IF(OR(D129="x",E129="x"),0,IF(AND(Y127&lt;&gt;7,Y127&lt;&gt;1),IF(AND(D129&gt;=19/24,E129&gt;=19/24),E129-D129,IF(AND(D129&lt;=19/24,E129&gt;=19/24),E129-19/24,0)),0))</f>
        <v>0</v>
      </c>
      <c r="Z130" s="39" t="s">
        <v>5</v>
      </c>
      <c r="AA130" s="44">
        <f>S139-U139-W139-Y139</f>
        <v>0</v>
      </c>
      <c r="AB130" s="39"/>
      <c r="AC130" s="39" t="s">
        <v>10</v>
      </c>
      <c r="AD130" s="43">
        <f>IF(AND(AD127&lt;&gt;7,AD127&lt;&gt;1),IF(AND(J126&gt;=19/24,K126&gt;=19/24),K126-J126,IF(AND(J126&lt;=19/24,K126&gt;=19/24),K126-19/24,0)),0)</f>
        <v>0</v>
      </c>
      <c r="AE130" s="39" t="s">
        <v>10</v>
      </c>
      <c r="AF130" s="43">
        <f>IF(OR(J127="x",K127="x"),0,IF(AND(AF127&lt;&gt;7,AF127&lt;&gt;1),IF(AND(J127&gt;=19/24,K127&gt;=19/24),K127-J127,IF(AND(J127&lt;=19/24,K127&gt;=19/24),K127-19/24,0)),0))</f>
        <v>0</v>
      </c>
      <c r="AG130" s="39" t="s">
        <v>10</v>
      </c>
      <c r="AH130" s="43">
        <f>IF(OR(J128="x",K128="x"),0,IF(AND(AH127&lt;&gt;7,AH127&lt;&gt;1),IF(AND(J128&gt;=19/24,K128&gt;=19/24),K128-J128,IF(AND(J128&lt;=19/24,K128&gt;=19/24),K128-19/24,0)),0))</f>
        <v>0</v>
      </c>
      <c r="AI130" s="39" t="s">
        <v>10</v>
      </c>
      <c r="AJ130" s="43">
        <f>IF(OR(J129="x",K129="x"),0,IF(AND(AJ127&lt;&gt;7,AJ127&lt;&gt;1),IF(AND(J129&gt;=19/24,K129&gt;=19/24),K129-J129,IF(AND(J129&lt;=19/24,K129&gt;=19/24),K129-19/24,0)),0))</f>
        <v>0</v>
      </c>
      <c r="AK130" s="39" t="s">
        <v>5</v>
      </c>
      <c r="AL130" s="44">
        <f>AD139-AF139-AH139-AJ139</f>
        <v>0</v>
      </c>
      <c r="AM130" s="50"/>
      <c r="AN130" s="52"/>
      <c r="AO130" s="50"/>
      <c r="AP130" s="51"/>
      <c r="AQ130" s="50"/>
    </row>
    <row r="131" spans="1:43" ht="14.4" hidden="1" customHeight="1" x14ac:dyDescent="0.3">
      <c r="F131" s="20"/>
      <c r="L131" s="25"/>
      <c r="R131" s="39" t="s">
        <v>12</v>
      </c>
      <c r="S131" s="40">
        <f>SUM(S129:S130)</f>
        <v>0</v>
      </c>
      <c r="T131" s="39" t="s">
        <v>12</v>
      </c>
      <c r="U131" s="40">
        <f>IF(B130&gt;0,SUM(U129:U130),0)</f>
        <v>0</v>
      </c>
      <c r="V131" s="39" t="s">
        <v>12</v>
      </c>
      <c r="W131" s="40">
        <f>IF(B130&gt;1,SUM(W129:W130),0)</f>
        <v>0</v>
      </c>
      <c r="X131" s="39" t="s">
        <v>12</v>
      </c>
      <c r="Y131" s="40">
        <f>IF(B130&gt;2,SUM(Y129:Y130),0)</f>
        <v>0</v>
      </c>
      <c r="Z131" s="39" t="s">
        <v>17</v>
      </c>
      <c r="AA131" s="44">
        <f>S138-U138-W138-Y138</f>
        <v>0</v>
      </c>
      <c r="AB131" s="39"/>
      <c r="AC131" s="39" t="s">
        <v>12</v>
      </c>
      <c r="AD131" s="40">
        <f>SUM(AD129:AD130)</f>
        <v>0</v>
      </c>
      <c r="AE131" s="39" t="s">
        <v>12</v>
      </c>
      <c r="AF131" s="40">
        <f>IF(H130&gt;0,SUM(AF129:AF130),0)</f>
        <v>0</v>
      </c>
      <c r="AG131" s="39" t="s">
        <v>12</v>
      </c>
      <c r="AH131" s="40">
        <f>IF(H130&gt;1,SUM(AH129:AH130),0)</f>
        <v>0</v>
      </c>
      <c r="AI131" s="39" t="s">
        <v>12</v>
      </c>
      <c r="AJ131" s="40">
        <f>IF(H130&gt;2,SUM(AJ129:AJ130),0)</f>
        <v>0</v>
      </c>
      <c r="AK131" s="39" t="s">
        <v>17</v>
      </c>
      <c r="AL131" s="44">
        <f>AD138-AF138-AH138-AJ138</f>
        <v>0</v>
      </c>
      <c r="AM131" s="50"/>
      <c r="AN131" s="52"/>
      <c r="AO131" s="50"/>
      <c r="AP131" s="53"/>
      <c r="AQ131" s="50"/>
    </row>
    <row r="132" spans="1:43" ht="14.4" hidden="1" customHeight="1" x14ac:dyDescent="0.3">
      <c r="F132" s="20"/>
      <c r="L132" s="25"/>
      <c r="R132" s="39"/>
      <c r="S132" s="39"/>
      <c r="T132" s="39"/>
      <c r="U132" s="39"/>
      <c r="V132" s="39"/>
      <c r="W132" s="39"/>
      <c r="X132" s="39"/>
      <c r="Y132" s="39"/>
      <c r="Z132" s="39" t="s">
        <v>55</v>
      </c>
      <c r="AA132" s="44">
        <f>SUM(AA130:AA131)</f>
        <v>0</v>
      </c>
      <c r="AB132" s="39"/>
      <c r="AC132" s="39"/>
      <c r="AD132" s="39"/>
      <c r="AE132" s="39"/>
      <c r="AF132" s="39"/>
      <c r="AG132" s="39"/>
      <c r="AH132" s="39"/>
      <c r="AI132" s="39"/>
      <c r="AJ132" s="39"/>
      <c r="AK132" s="39" t="s">
        <v>55</v>
      </c>
      <c r="AL132" s="44">
        <f>SUM(AL130:AL131)</f>
        <v>0</v>
      </c>
      <c r="AM132" s="50"/>
      <c r="AN132" s="52"/>
      <c r="AO132" s="50"/>
      <c r="AP132" s="53"/>
      <c r="AQ132" s="50"/>
    </row>
    <row r="133" spans="1:43" ht="14.4" hidden="1" customHeight="1" x14ac:dyDescent="0.3">
      <c r="F133" s="20"/>
      <c r="L133" s="25"/>
      <c r="R133" s="39" t="s">
        <v>7</v>
      </c>
      <c r="S133" s="45">
        <f>IF(AND(S127&lt;&gt;1,S127&lt;&gt;7),IF(AND(D126&gt;=5/24,E126&gt;=5/24),0,IF(E126&lt;5/24,E126-D126,IF(AND(D126&gt;0/24,E126&lt;5/24),E126-D126,IF(AND(D126&gt;=0/24,E126&gt;=5/24),5/24-D126,0)))),IF(S127=1,E126-D126,IF(S127=7,IF(AND(D126&gt;=5/24,E126&gt;=5/24),0,IF(E126&lt;5/24,E126-D126,IF(AND(D126&gt;0/24,E126&lt;5/24),E126-D126,IF(AND(D126&gt;=0/24,E126&gt;=5/24),5/24-D126,"v")))))))</f>
        <v>0</v>
      </c>
      <c r="T133" s="39" t="s">
        <v>7</v>
      </c>
      <c r="U133" s="45">
        <f>IF(OR(D127="x",E127="x"),0,IF(AND(U127&lt;&gt;1,U127&lt;&gt;7),IF(AND(D127&gt;=5/24,E127&gt;=5/24),0,IF(E127&lt;5/24,E127-D127,IF(AND(D127&gt;0/24,E127&lt;5/24),E127-D127,IF(AND(D127&gt;=0/24,E127&gt;=5/24),5/24-D127,0)))),IF(U127=1,E127-D127,IF(U127=7,IF(AND(D127&gt;=5/24,E127&gt;=5/24),0,IF(E127&lt;5/24,E127-D127,IF(AND(D127&gt;0/24,E127&lt;5/24),E127-D127,IF(AND(D127&gt;=0/24,E127&gt;=5/24),5/24-D127,"v"))))))))</f>
        <v>0</v>
      </c>
      <c r="V133" s="39" t="s">
        <v>7</v>
      </c>
      <c r="W133" s="45">
        <f>IF(OR(D128="x",E128="x"),0,IF(AND(W127&lt;&gt;1,W127&lt;&gt;7),IF(AND(D128&gt;=5/24,E128&gt;=5/24),0,IF(E128&lt;5/24,E128-D128,IF(AND(D128&gt;0/24,E128&lt;5/24),E128-D128,IF(AND(D128&gt;=0/24,E128&gt;=5/24),5/24-D128,0)))),IF(W127=1,E128-D128,IF(W127=7,IF(AND(D128&gt;=5/24,E128&gt;=5/24),0,IF(E128&lt;5/24,E128-D128,IF(AND(D128&gt;0/24,E128&lt;5/24),E128-D128,IF(AND(D128&gt;=0/24,E128&gt;=5/24),5/24-D128,"v"))))))))</f>
        <v>0</v>
      </c>
      <c r="X133" s="39" t="s">
        <v>7</v>
      </c>
      <c r="Y133" s="45">
        <f>IF(OR(D129="x",E129="x"),0,IF(AND(Y127&lt;&gt;1,Y127&lt;&gt;7),IF(AND(D129&gt;=5/24,E129&gt;=5/24),0,IF(E129&lt;5/24,E129-D129,IF(AND(D129&gt;0/24,E129&lt;5/24),E129-D129,IF(AND(D129&gt;=0/24,E129&gt;=5/24),5/24-D129,0)))),IF(Y127=1,E129-D129,IF(Y127=7,IF(AND(D129&gt;=5/24,E129&gt;=5/24),0,IF(E129&lt;5/24,E129-D129,IF(AND(D129&gt;0/24,E129&lt;5/24),E129-D129,IF(AND(D129&gt;=0/24,E129&gt;=5/24),5/24-D129,"v"))))))))</f>
        <v>0</v>
      </c>
      <c r="Z133" s="39" t="s">
        <v>59</v>
      </c>
      <c r="AA133" s="40">
        <f>SUM(S128-U128-W128-Y128)</f>
        <v>0</v>
      </c>
      <c r="AB133" s="39"/>
      <c r="AC133" s="39" t="s">
        <v>7</v>
      </c>
      <c r="AD133" s="45">
        <f>IF(AND(AD127&lt;&gt;1,AD127&lt;&gt;7),IF(AND(J126&gt;=5/24,K126&gt;=5/24),0,IF(K126&lt;5/24,K126-J126,IF(AND(J126&gt;0/24,K126&lt;5/24),K126-J126,IF(AND(J126&gt;=0/24,K126&gt;=5/24),5/24-J126,0)))),IF(AD127=1,K126-J126,IF(AD127=7,IF(AND(J126&gt;=5/24,K126&gt;=5/24),0,IF(K126&lt;5/24,K126-J126,IF(AND(J126&gt;0/24,K126&lt;5/24),K126-J126,IF(AND(J126&gt;=0/24,K126&gt;=5/24),5/24-J126,"v")))))))</f>
        <v>0</v>
      </c>
      <c r="AE133" s="39" t="s">
        <v>7</v>
      </c>
      <c r="AF133" s="45">
        <f>IF(OR(J127="x",K127="x"),0,IF(AND(AF127&lt;&gt;1,AF127&lt;&gt;7),IF(AND(J127&gt;=5/24,K127&gt;=5/24),0,IF(K127&lt;5/24,K127-J127,IF(AND(J127&gt;0/24,K127&lt;5/24),K127-J127,IF(AND(J127&gt;=0/24,K127&gt;=5/24),5/24-J127,0)))),IF(AF127=1,K127-J127,IF(AF127=7,IF(AND(J127&gt;=5/24,K127&gt;=5/24),0,IF(K127&lt;5/24,K127-J127,IF(AND(J127&gt;0/24,K127&lt;5/24),K127-J127,IF(AND(J127&gt;=0/24,K127&gt;=5/24),5/24-J127,"v"))))))))</f>
        <v>0</v>
      </c>
      <c r="AG133" s="39" t="s">
        <v>7</v>
      </c>
      <c r="AH133" s="45">
        <f>IF(OR(J128="x",K128="x"),0,IF(AND(AH127&lt;&gt;1,AH127&lt;&gt;7),IF(AND(J128&gt;=5/24,K128&gt;=5/24),0,IF(K128&lt;5/24,K128-J128,IF(AND(J128&gt;0/24,K128&lt;5/24),K128-J128,IF(AND(J128&gt;=0/24,K128&gt;=5/24),5/24-J128,0)))),IF(AH127=1,K128-J128,IF(AH127=7,IF(AND(J128&gt;=5/24,K128&gt;=5/24),0,IF(K128&lt;5/24,K128-J128,IF(AND(J128&gt;0/24,K128&lt;5/24),K128-J128,IF(AND(J128&gt;=0/24,K128&gt;=5/24),5/24-J128,"v"))))))))</f>
        <v>0</v>
      </c>
      <c r="AI133" s="39" t="s">
        <v>7</v>
      </c>
      <c r="AJ133" s="45">
        <f>IF(OR(J129="x",K129="x"),0,IF(AND(AJ127&lt;&gt;1,AJ127&lt;&gt;7),IF(AND(J129&gt;=5/24,K129&gt;=5/24),0,IF(K129&lt;5/24,K129-J129,IF(AND(J129&gt;0/24,K129&lt;5/24),K129-J129,IF(AND(J129&gt;=0/24,K129&gt;=5/24),5/24-J129,0)))),IF(AJ127=1,K129-J129,IF(AJ127=7,IF(AND(J129&gt;=5/24,K129&gt;=5/24),0,IF(K129&lt;5/24,K129-J129,IF(AND(J129&gt;0/24,K129&lt;5/24),K129-J129,IF(AND(J129&gt;=0/24,K129&gt;=5/24),5/24-J129,"v"))))))))</f>
        <v>0</v>
      </c>
      <c r="AK133" s="39" t="s">
        <v>59</v>
      </c>
      <c r="AL133" s="40">
        <f>SUM(AD128-AF128-AH128-AJ128)</f>
        <v>0</v>
      </c>
      <c r="AM133" s="50"/>
      <c r="AN133" s="50"/>
      <c r="AO133" s="50"/>
      <c r="AP133" s="53"/>
      <c r="AQ133" s="50"/>
    </row>
    <row r="134" spans="1:43" ht="14.4" hidden="1" customHeight="1" x14ac:dyDescent="0.3">
      <c r="F134" s="20"/>
      <c r="L134" s="25"/>
      <c r="R134" s="39" t="s">
        <v>8</v>
      </c>
      <c r="S134" s="43">
        <f>IF(S127=7,IF(AND(D126&gt;=19/24,E126&gt;=19/24),E126-D126,IF(AND(D126&lt;=19/24,E126&gt;=19/24),E126-19/24,0)),0)</f>
        <v>0</v>
      </c>
      <c r="T134" s="39" t="s">
        <v>8</v>
      </c>
      <c r="U134" s="43">
        <f>IF(OR(D127="x",E127="x"),0,IF(U127=7,IF(AND(D127&gt;=19/24,E127&gt;=19/24),E127-D127,IF(AND(D127&lt;=19/24,E127&gt;=19/24),E127-19/24,0)),0))</f>
        <v>0</v>
      </c>
      <c r="V134" s="39" t="s">
        <v>8</v>
      </c>
      <c r="W134" s="43">
        <f>IF(OR(D128="x",E128="x"),0,IF(W127=7,IF(AND(D128&gt;=19/24,E128&gt;=19/24),E128-D128,IF(AND(D128&lt;=19/24,E128&gt;=19/24),E128-19/24,0)),0))</f>
        <v>0</v>
      </c>
      <c r="X134" s="39" t="s">
        <v>8</v>
      </c>
      <c r="Y134" s="43">
        <f>IF(OR(D129="x",E129="x"),0,IF(Y127=7,IF(AND(D129&gt;=19/24,E129&gt;=19/24),E129-D129,IF(AND(D129&lt;=19/24,E129&gt;=19/24),E129-19/24,0)),0))</f>
        <v>0</v>
      </c>
      <c r="Z134" s="39" t="s">
        <v>60</v>
      </c>
      <c r="AA134" s="40">
        <f>SUM(S131-U131-W131-Y132)</f>
        <v>0</v>
      </c>
      <c r="AB134" s="39"/>
      <c r="AC134" s="39" t="s">
        <v>8</v>
      </c>
      <c r="AD134" s="43">
        <f>IF(AD127=7,IF(AND(J126&gt;=19/24,K126&gt;=19/24),K126-J126,IF(AND(J126&lt;=19/24,K126&gt;=19/24),K126-19/24,0)),0)</f>
        <v>0</v>
      </c>
      <c r="AE134" s="39" t="s">
        <v>8</v>
      </c>
      <c r="AF134" s="43">
        <f>IF(OR(J127="x",K127="x"),0,IF(AF127=7,IF(AND(J127&gt;=19/24,K127&gt;=19/24),K127-J127,IF(AND(J127&lt;=19/24,K127&gt;=19/24),K127-19/24,0)),0))</f>
        <v>0</v>
      </c>
      <c r="AG134" s="39" t="s">
        <v>8</v>
      </c>
      <c r="AH134" s="43">
        <f>IF(OR(J128="x",K128="x"),0,IF(AH127=7,IF(AND(J128&gt;=19/24,K128&gt;=19/24),K128-J128,IF(AND(J128&lt;=19/24,K128&gt;=19/24),K128-19/24,0)),0))</f>
        <v>0</v>
      </c>
      <c r="AI134" s="39" t="s">
        <v>8</v>
      </c>
      <c r="AJ134" s="43">
        <f>IF(OR(J129="x",K129="x"),0,IF(AJ127=7,IF(AND(J129&gt;=19/24,K129&gt;=19/24),K129-J129,IF(AND(J129&lt;=19/24,K129&gt;=19/24),K129-19/24,0)),0))</f>
        <v>0</v>
      </c>
      <c r="AK134" s="39" t="s">
        <v>60</v>
      </c>
      <c r="AL134" s="40">
        <f>SUM(AD131-AF131-AH131-AJ132)</f>
        <v>0</v>
      </c>
      <c r="AM134" s="50"/>
      <c r="AN134" s="52"/>
      <c r="AO134" s="50"/>
      <c r="AP134" s="52"/>
      <c r="AQ134" s="50"/>
    </row>
    <row r="135" spans="1:43" ht="14.4" hidden="1" customHeight="1" x14ac:dyDescent="0.3">
      <c r="F135" s="20"/>
      <c r="L135" s="25"/>
      <c r="R135" s="39" t="s">
        <v>9</v>
      </c>
      <c r="S135" s="40">
        <f>SUM(S133:S134)</f>
        <v>0</v>
      </c>
      <c r="T135" s="39" t="s">
        <v>9</v>
      </c>
      <c r="U135" s="40">
        <f>IF(B130&gt;0,SUM(U133:U134),0)</f>
        <v>0</v>
      </c>
      <c r="V135" s="39" t="s">
        <v>9</v>
      </c>
      <c r="W135" s="40">
        <f>IF(B130&gt;1,SUM(W133:W134),0)</f>
        <v>0</v>
      </c>
      <c r="X135" s="39" t="s">
        <v>9</v>
      </c>
      <c r="Y135" s="40">
        <f>IF(B130&gt;2,SUM(Y133:Y134),0)</f>
        <v>0</v>
      </c>
      <c r="Z135" s="39" t="s">
        <v>61</v>
      </c>
      <c r="AA135" s="40">
        <f>SUM(S135-U135-W135-Y135)</f>
        <v>0</v>
      </c>
      <c r="AB135" s="39"/>
      <c r="AC135" s="39" t="s">
        <v>9</v>
      </c>
      <c r="AD135" s="40">
        <f>SUM(AD133:AD134)</f>
        <v>0</v>
      </c>
      <c r="AE135" s="39" t="s">
        <v>9</v>
      </c>
      <c r="AF135" s="40">
        <f>IF(H130&gt;0,SUM(AF133:AF134),0)</f>
        <v>0</v>
      </c>
      <c r="AG135" s="39" t="s">
        <v>9</v>
      </c>
      <c r="AH135" s="40">
        <f>IF($H130&gt;1,SUM(AH133:AH134),0)</f>
        <v>0</v>
      </c>
      <c r="AI135" s="39" t="s">
        <v>9</v>
      </c>
      <c r="AJ135" s="40">
        <f>IF(H130&gt;2,SUM(AJ133:AJ134),0)</f>
        <v>0</v>
      </c>
      <c r="AK135" s="39" t="s">
        <v>61</v>
      </c>
      <c r="AL135" s="40">
        <f>SUM(AD135-AF135-AH135-AJ135)</f>
        <v>0</v>
      </c>
      <c r="AM135" s="50"/>
      <c r="AN135" s="52"/>
      <c r="AO135" s="50"/>
      <c r="AP135" s="52"/>
      <c r="AQ135" s="50"/>
    </row>
    <row r="136" spans="1:43" ht="14.4" hidden="1" customHeight="1" x14ac:dyDescent="0.3">
      <c r="F136" s="20"/>
      <c r="L136" s="25"/>
      <c r="R136" s="39" t="s">
        <v>1</v>
      </c>
      <c r="S136" s="40">
        <f>E126-D126</f>
        <v>0</v>
      </c>
      <c r="T136" s="39" t="s">
        <v>70</v>
      </c>
      <c r="U136" s="40">
        <f>IF(B130&gt;0,E127-D127,0)</f>
        <v>0</v>
      </c>
      <c r="V136" s="39" t="s">
        <v>70</v>
      </c>
      <c r="W136" s="40">
        <f>IF(B130&gt;1,E128-D128,0)</f>
        <v>0</v>
      </c>
      <c r="X136" s="39" t="s">
        <v>70</v>
      </c>
      <c r="Y136" s="40">
        <f>IF(B130&gt;2,E129-D129,0)</f>
        <v>0</v>
      </c>
      <c r="Z136" s="39"/>
      <c r="AA136" s="39"/>
      <c r="AB136" s="39"/>
      <c r="AC136" s="39" t="s">
        <v>1</v>
      </c>
      <c r="AD136" s="40">
        <f>K126-J126</f>
        <v>0</v>
      </c>
      <c r="AE136" s="39" t="s">
        <v>70</v>
      </c>
      <c r="AF136" s="40">
        <f>IF(H130&gt;0,K127-J127,0)</f>
        <v>0</v>
      </c>
      <c r="AG136" s="39" t="s">
        <v>70</v>
      </c>
      <c r="AH136" s="40">
        <f>IF(H130&gt;1,K128-J128,0)</f>
        <v>0</v>
      </c>
      <c r="AI136" s="39" t="s">
        <v>70</v>
      </c>
      <c r="AJ136" s="40">
        <f>IF(H130&gt;2,K129-J129,0)</f>
        <v>0</v>
      </c>
      <c r="AK136" s="39"/>
      <c r="AL136" s="39"/>
      <c r="AM136" s="50"/>
      <c r="AN136" s="52"/>
      <c r="AO136" s="50"/>
      <c r="AP136" s="52"/>
      <c r="AQ136" s="50"/>
    </row>
    <row r="137" spans="1:43" ht="14.4" hidden="1" customHeight="1" x14ac:dyDescent="0.3">
      <c r="F137" s="20"/>
      <c r="L137" s="25"/>
      <c r="R137" s="39" t="s">
        <v>54</v>
      </c>
      <c r="S137" s="40">
        <f>SUM(S128+S131+S135)</f>
        <v>0</v>
      </c>
      <c r="T137" s="39" t="s">
        <v>54</v>
      </c>
      <c r="U137" s="40">
        <f>SUM(U128+U131+U135)</f>
        <v>0</v>
      </c>
      <c r="V137" s="39" t="s">
        <v>54</v>
      </c>
      <c r="W137" s="40">
        <f>SUM(W128+W131+W135)</f>
        <v>0</v>
      </c>
      <c r="X137" s="39" t="s">
        <v>54</v>
      </c>
      <c r="Y137" s="40">
        <f>SUM(Y128+Y131+Y135)</f>
        <v>0</v>
      </c>
      <c r="Z137" s="39"/>
      <c r="AA137" s="39"/>
      <c r="AB137" s="39"/>
      <c r="AC137" s="39" t="s">
        <v>54</v>
      </c>
      <c r="AD137" s="40">
        <f>SUM(AD128+AD131+AD135)</f>
        <v>0</v>
      </c>
      <c r="AE137" s="39" t="s">
        <v>54</v>
      </c>
      <c r="AF137" s="40">
        <f>SUM(AF128+AF131+AF135)</f>
        <v>0</v>
      </c>
      <c r="AG137" s="39" t="s">
        <v>54</v>
      </c>
      <c r="AH137" s="40">
        <f>SUM(AH128+AH131+AH135)</f>
        <v>0</v>
      </c>
      <c r="AI137" s="39" t="s">
        <v>54</v>
      </c>
      <c r="AJ137" s="40">
        <f>SUM(AJ128+AJ131+AJ135)</f>
        <v>0</v>
      </c>
      <c r="AK137" s="39"/>
      <c r="AL137" s="39"/>
      <c r="AM137" s="50"/>
      <c r="AN137" s="52"/>
      <c r="AO137" s="50"/>
      <c r="AP137" s="50"/>
      <c r="AQ137" s="50"/>
    </row>
    <row r="138" spans="1:43" ht="14.4" hidden="1" customHeight="1" x14ac:dyDescent="0.3">
      <c r="F138" s="20"/>
      <c r="L138" s="25"/>
      <c r="R138" s="39" t="s">
        <v>55</v>
      </c>
      <c r="S138" s="46">
        <f>S136*24*Personalia!$B$15</f>
        <v>0</v>
      </c>
      <c r="T138" s="39" t="s">
        <v>71</v>
      </c>
      <c r="U138" s="46">
        <f>U136*24*Personalia!$B$15</f>
        <v>0</v>
      </c>
      <c r="V138" s="39" t="s">
        <v>71</v>
      </c>
      <c r="W138" s="46">
        <f>W136*24*Personalia!$B$15</f>
        <v>0</v>
      </c>
      <c r="X138" s="39" t="s">
        <v>71</v>
      </c>
      <c r="Y138" s="46">
        <f>Y136*24*Personalia!$B$15</f>
        <v>0</v>
      </c>
      <c r="Z138" s="39"/>
      <c r="AA138" s="39"/>
      <c r="AB138" s="39"/>
      <c r="AC138" s="39" t="s">
        <v>55</v>
      </c>
      <c r="AD138" s="46">
        <f>AD136*24*Personalia!$B$15</f>
        <v>0</v>
      </c>
      <c r="AE138" s="39" t="s">
        <v>71</v>
      </c>
      <c r="AF138" s="46">
        <f>AF136*24*Personalia!$B$15</f>
        <v>0</v>
      </c>
      <c r="AG138" s="39" t="s">
        <v>71</v>
      </c>
      <c r="AH138" s="46">
        <f>AH136*24*Personalia!$B$15</f>
        <v>0</v>
      </c>
      <c r="AI138" s="39" t="s">
        <v>71</v>
      </c>
      <c r="AJ138" s="46">
        <f>AJ136*24*Personalia!$B$15</f>
        <v>0</v>
      </c>
      <c r="AK138" s="39"/>
      <c r="AL138" s="39"/>
      <c r="AM138" s="50"/>
      <c r="AN138" s="52"/>
      <c r="AO138" s="50"/>
      <c r="AP138" s="50"/>
      <c r="AQ138" s="50"/>
    </row>
    <row r="139" spans="1:43" ht="14.4" hidden="1" customHeight="1" x14ac:dyDescent="0.3">
      <c r="F139" s="20"/>
      <c r="L139" s="25"/>
      <c r="R139" s="14" t="s">
        <v>2</v>
      </c>
      <c r="S139" s="47">
        <f>S128*Personalia!$B$15*24*0.25+S131*24*Personalia!$B$15*0.5+S135*24*Personalia!$B$15</f>
        <v>0</v>
      </c>
      <c r="T139" s="48" t="s">
        <v>72</v>
      </c>
      <c r="U139" s="47">
        <f>U128*Personalia!$B$15*24*0.25+U131*24*Personalia!$B$15*0.5+U135*24*Personalia!$B$15</f>
        <v>0</v>
      </c>
      <c r="V139" s="48" t="s">
        <v>72</v>
      </c>
      <c r="W139" s="47">
        <f>W128*Personalia!$B$15*24*0.25+W131*24*Personalia!$B$15*0.5+W135*24*Personalia!$B$15</f>
        <v>0</v>
      </c>
      <c r="X139" s="48" t="s">
        <v>72</v>
      </c>
      <c r="Y139" s="47">
        <f>Y128*Personalia!$B$15*24*0.25+Y131*24*Personalia!$B$15*0.5+Y135*24*Personalia!$B$15</f>
        <v>0</v>
      </c>
      <c r="AC139" s="14" t="s">
        <v>2</v>
      </c>
      <c r="AD139" s="47">
        <f>AD128*Personalia!$B$15*24*0.25+AD131*24*Personalia!$B$15*0.5+AD135*24*Personalia!$B$15</f>
        <v>0</v>
      </c>
      <c r="AE139" s="48" t="s">
        <v>72</v>
      </c>
      <c r="AF139" s="47">
        <f>AF128*Personalia!$B$15*24*0.25+AF131*24*Personalia!$B$15*0.5+AF135*24*Personalia!$B$15</f>
        <v>0</v>
      </c>
      <c r="AG139" s="48" t="s">
        <v>72</v>
      </c>
      <c r="AH139" s="47">
        <f>AH128*Personalia!$B$15*24*0.25+AH131*24*Personalia!$B$15*0.5+AH135*24*Personalia!$B$15</f>
        <v>0</v>
      </c>
      <c r="AI139" s="48" t="s">
        <v>72</v>
      </c>
      <c r="AJ139" s="47">
        <f>AJ128*Personalia!$B$15*24*0.25+AJ131*24*Personalia!$B$15*0.5+AJ135*24*Personalia!$B$15</f>
        <v>0</v>
      </c>
      <c r="AM139" s="50"/>
      <c r="AN139" s="54"/>
      <c r="AO139" s="50"/>
      <c r="AP139" s="50"/>
      <c r="AQ139" s="50"/>
    </row>
    <row r="140" spans="1:43" ht="14.4" hidden="1" customHeight="1" x14ac:dyDescent="0.3">
      <c r="F140" s="20"/>
      <c r="L140" s="25"/>
      <c r="AM140" s="50"/>
      <c r="AN140" s="54"/>
      <c r="AO140" s="50"/>
      <c r="AP140" s="50"/>
      <c r="AQ140" s="50"/>
    </row>
    <row r="141" spans="1:43" x14ac:dyDescent="0.3">
      <c r="F141" s="20"/>
      <c r="L141" s="25"/>
      <c r="AM141" s="50"/>
      <c r="AN141" s="50"/>
      <c r="AO141" s="50"/>
      <c r="AP141" s="50"/>
      <c r="AQ141" s="50"/>
    </row>
    <row r="142" spans="1:43" ht="16.8" x14ac:dyDescent="0.4">
      <c r="A142" s="21" t="s">
        <v>24</v>
      </c>
      <c r="B142" s="22" t="str">
        <f>TEXT(C142,"DDDD")</f>
        <v>dinsdag</v>
      </c>
      <c r="C142" s="63">
        <v>42004</v>
      </c>
      <c r="D142" s="11">
        <v>0</v>
      </c>
      <c r="E142" s="11">
        <v>0</v>
      </c>
      <c r="F142" s="20"/>
      <c r="G142" s="23" t="s">
        <v>25</v>
      </c>
      <c r="H142" s="24" t="str">
        <f>TEXT(I142,"DDDD")</f>
        <v>dinsdag</v>
      </c>
      <c r="I142" s="63">
        <f>C142</f>
        <v>42004</v>
      </c>
      <c r="J142" s="11">
        <v>0</v>
      </c>
      <c r="K142" s="11">
        <v>0</v>
      </c>
      <c r="L142" s="25"/>
      <c r="M142" s="26" t="s">
        <v>62</v>
      </c>
      <c r="N142" s="27">
        <f>AA145</f>
        <v>0</v>
      </c>
      <c r="O142" s="28" t="s">
        <v>62</v>
      </c>
      <c r="P142" s="29">
        <f>AL145</f>
        <v>0</v>
      </c>
      <c r="Q142" s="25"/>
      <c r="R142" s="26" t="s">
        <v>15</v>
      </c>
      <c r="S142" s="30" t="s">
        <v>3</v>
      </c>
      <c r="T142" s="26" t="s">
        <v>13</v>
      </c>
      <c r="U142" s="30" t="s">
        <v>3</v>
      </c>
      <c r="V142" s="26" t="s">
        <v>14</v>
      </c>
      <c r="W142" s="30" t="s">
        <v>3</v>
      </c>
      <c r="X142" s="26" t="s">
        <v>16</v>
      </c>
      <c r="Y142" s="30" t="s">
        <v>3</v>
      </c>
      <c r="Z142" s="26" t="s">
        <v>18</v>
      </c>
      <c r="AA142" s="30"/>
      <c r="AC142" s="28" t="s">
        <v>15</v>
      </c>
      <c r="AD142" s="31" t="s">
        <v>3</v>
      </c>
      <c r="AE142" s="28" t="s">
        <v>13</v>
      </c>
      <c r="AF142" s="31" t="s">
        <v>3</v>
      </c>
      <c r="AG142" s="28" t="s">
        <v>14</v>
      </c>
      <c r="AH142" s="31" t="s">
        <v>3</v>
      </c>
      <c r="AI142" s="28" t="s">
        <v>16</v>
      </c>
      <c r="AJ142" s="31" t="s">
        <v>3</v>
      </c>
      <c r="AK142" s="28" t="s">
        <v>18</v>
      </c>
      <c r="AL142" s="31"/>
      <c r="AM142" s="50"/>
      <c r="AN142" s="50"/>
      <c r="AO142" s="50"/>
      <c r="AP142" s="50"/>
      <c r="AQ142" s="50"/>
    </row>
    <row r="143" spans="1:43" x14ac:dyDescent="0.3">
      <c r="A143" s="32" t="s">
        <v>13</v>
      </c>
      <c r="B143" s="33"/>
      <c r="C143" s="12"/>
      <c r="D143" s="11" t="s">
        <v>22</v>
      </c>
      <c r="E143" s="11" t="s">
        <v>22</v>
      </c>
      <c r="F143" s="20"/>
      <c r="G143" s="34" t="s">
        <v>13</v>
      </c>
      <c r="H143" s="33"/>
      <c r="I143" s="12"/>
      <c r="J143" s="11" t="s">
        <v>22</v>
      </c>
      <c r="K143" s="11" t="s">
        <v>22</v>
      </c>
      <c r="L143" s="25"/>
      <c r="M143" s="26" t="s">
        <v>63</v>
      </c>
      <c r="N143" s="64">
        <f>SUM(S153-U153-W153-Y153)</f>
        <v>0</v>
      </c>
      <c r="O143" s="28" t="s">
        <v>63</v>
      </c>
      <c r="P143" s="27">
        <f>SUM(AD153-AF153-AH153-AJ153)</f>
        <v>0</v>
      </c>
      <c r="Q143" s="33"/>
      <c r="R143" s="14" t="s">
        <v>4</v>
      </c>
      <c r="S143" s="14">
        <f>WEEKDAY($C142)</f>
        <v>3</v>
      </c>
      <c r="T143" s="14" t="s">
        <v>4</v>
      </c>
      <c r="U143" s="14">
        <f>WEEKDAY($C142)</f>
        <v>3</v>
      </c>
      <c r="V143" s="14" t="s">
        <v>4</v>
      </c>
      <c r="W143" s="14">
        <f>WEEKDAY($C142)</f>
        <v>3</v>
      </c>
      <c r="X143" s="14" t="s">
        <v>4</v>
      </c>
      <c r="Y143" s="14">
        <f>WEEKDAY($C142)</f>
        <v>3</v>
      </c>
      <c r="Z143" s="14" t="s">
        <v>19</v>
      </c>
      <c r="AA143" s="35">
        <f>S152</f>
        <v>0</v>
      </c>
      <c r="AC143" s="14" t="s">
        <v>4</v>
      </c>
      <c r="AD143" s="14">
        <f>WEEKDAY($I142)</f>
        <v>3</v>
      </c>
      <c r="AE143" s="14" t="s">
        <v>4</v>
      </c>
      <c r="AF143" s="14">
        <f>WEEKDAY($I142)</f>
        <v>3</v>
      </c>
      <c r="AG143" s="14" t="s">
        <v>4</v>
      </c>
      <c r="AH143" s="14">
        <f>WEEKDAY($I142)</f>
        <v>3</v>
      </c>
      <c r="AI143" s="14" t="s">
        <v>4</v>
      </c>
      <c r="AJ143" s="14">
        <f>WEEKDAY($I142)</f>
        <v>3</v>
      </c>
      <c r="AK143" s="14" t="s">
        <v>19</v>
      </c>
      <c r="AL143" s="35">
        <f>AD152</f>
        <v>0</v>
      </c>
      <c r="AM143" s="49"/>
      <c r="AN143" s="50"/>
      <c r="AO143" s="49"/>
      <c r="AP143" s="50"/>
      <c r="AQ143" s="50"/>
    </row>
    <row r="144" spans="1:43" x14ac:dyDescent="0.3">
      <c r="A144" s="32" t="s">
        <v>14</v>
      </c>
      <c r="C144" s="13"/>
      <c r="D144" s="11" t="s">
        <v>22</v>
      </c>
      <c r="E144" s="11" t="s">
        <v>22</v>
      </c>
      <c r="F144" s="20"/>
      <c r="G144" s="34" t="s">
        <v>14</v>
      </c>
      <c r="I144" s="13"/>
      <c r="J144" s="11" t="s">
        <v>22</v>
      </c>
      <c r="K144" s="11" t="s">
        <v>22</v>
      </c>
      <c r="L144" s="25"/>
      <c r="M144" s="26" t="s">
        <v>64</v>
      </c>
      <c r="N144" s="36">
        <f>AA148</f>
        <v>0</v>
      </c>
      <c r="O144" s="28" t="s">
        <v>64</v>
      </c>
      <c r="P144" s="37">
        <f>AL148</f>
        <v>0</v>
      </c>
      <c r="Q144" s="38"/>
      <c r="R144" s="39" t="s">
        <v>6</v>
      </c>
      <c r="S144" s="40">
        <f>IF(S143=7,IF(OR(AND(D142&gt;=19/24,E142&gt;=19/24),AND(D142&lt;=14/24,E142&lt;=14/24)),0,IF(AND(D142&lt;=14/24,E142&lt;=19/24),E142-14/24,IF(AND(D142&gt;=14/24,E142&lt;=19/24),E142-D142,IF(AND(D142&gt;=14/24,E142&gt;=19/24),19/24-D142,IF(AND(D142&lt;=14/24,E142&gt;=19/24),19/24-14/24,"v"))))),0)</f>
        <v>0</v>
      </c>
      <c r="T144" s="39" t="s">
        <v>6</v>
      </c>
      <c r="U144" s="40">
        <f>IF(OR(D143="x",E143="x"),0,IF(B146&gt;0,IF(U143=7,IF(OR(AND(D143&gt;=19/24,E143&gt;=19/24),AND(D143&lt;=14/24,E143&lt;=14/24)),0,IF(AND(D143&lt;=14/24,E143&lt;=19/24),E143-14/24,IF(AND(D143&gt;=14/24,E143&lt;=19/24),E143-D143,IF(AND(D143&gt;=14/24,E143&gt;=19/24),19/24-D143,IF(AND(D143&lt;=14/24,E143&gt;=19/24),19/24-14/24,"v"))))),0),0))</f>
        <v>0</v>
      </c>
      <c r="V144" s="39" t="s">
        <v>6</v>
      </c>
      <c r="W144" s="40">
        <f>IF(OR(D144="x",E144="x"),0,IF(B146&gt;1,IF(W143=7,IF(OR(AND(D144&gt;=19/24,E144&gt;=19/24),AND(D144&lt;=14/24,E144&lt;=14/24)),0,IF(AND(D144&lt;=14/24,E144&lt;=19/24),E144-14/24,IF(AND(D144&gt;=14/24,E144&lt;=19/24),E144-D144,IF(AND(D144&gt;=14/24,E144&gt;=19/24),19/24-D144,IF(AND(D144&lt;=14/24,E144&gt;=19/24),19/24-14/24,"v"))))),0),0))</f>
        <v>0</v>
      </c>
      <c r="X144" s="39" t="s">
        <v>6</v>
      </c>
      <c r="Y144" s="40">
        <f>IF(OR(D145="x",E145="x"),0,IF(B146&gt;2,IF(Y143=7,IF(OR(AND(D145&gt;=19/24,E145&gt;=19/24),AND(D145&lt;=14/24,E145&lt;=14/24)),0,IF(AND(D145&lt;=14/24,E145&lt;=19/24),E145-14/24,IF(AND(D145&gt;=14/24,E145&lt;=19/24),E145-D145,IF(AND(D145&gt;=14/24,E145&gt;=19/24),19/24-D145,IF(AND(D145&lt;=14/24,E145&gt;=19/24),19/24-14/24,"v"))))),0),0))</f>
        <v>0</v>
      </c>
      <c r="Z144" s="39" t="s">
        <v>20</v>
      </c>
      <c r="AA144" s="40">
        <f>U152+W152+Y152</f>
        <v>0</v>
      </c>
      <c r="AB144" s="39"/>
      <c r="AC144" s="39" t="s">
        <v>6</v>
      </c>
      <c r="AD144" s="40">
        <f>IF(AD143=7,IF(OR(AND(J142&gt;=19/24,K142&gt;=19/24),AND(J142&lt;=14/24,K142&lt;=14/24)),0,IF(AND(J142&lt;=14/24,K142&lt;=19/24),K142-14/24,IF(AND(J142&gt;=14/24,K142&lt;=19/24),K142-J142,IF(AND(J142&gt;=14/24,K142&gt;=19/24),19/24-J142,IF(AND(J142&lt;=14/24,K142&gt;=19/24),19/24-14/24,"v"))))),0)</f>
        <v>0</v>
      </c>
      <c r="AE144" s="39" t="s">
        <v>6</v>
      </c>
      <c r="AF144" s="40">
        <f>IF(OR(J143="x",K143="x"),0,IF(H146&gt;0,IF(AF143=7,IF(OR(AND(J143&gt;=19/24,K143&gt;=19/24),AND(J143&lt;=14/24,K143&lt;=14/24)),0,IF(AND(J143&lt;=14/24,K143&lt;=19/24),K143-14/24,IF(AND(J143&gt;=14/24,K143&lt;=19/24),K143-J143,IF(AND(J143&gt;=14/24,K143&gt;=19/24),19/24-J143,IF(AND(J143&lt;=14/24,K143&gt;=19/24),19/24-14/24,"v"))))),0),0))</f>
        <v>0</v>
      </c>
      <c r="AG144" s="39" t="s">
        <v>6</v>
      </c>
      <c r="AH144" s="40">
        <f>IF(OR(J144="x",K144="x"),0,IF(H146&gt;1,IF(AH143=7,IF(OR(AND(J144&gt;=19/24,K144&gt;=19/24),AND(J144&lt;=14/24,K144&lt;=14/24)),0,IF(AND(J144&lt;=14/24,K144&lt;=19/24),K144-14/24,IF(AND(J144&gt;=14/24,K144&lt;=19/24),K144-J144,IF(AND(J144&gt;=14/24,K144&gt;=19/24),19/24-J144,IF(AND(J144&lt;=14/24,K144&gt;=19/24),19/24-14/24,"v"))))),0),0))</f>
        <v>0</v>
      </c>
      <c r="AI144" s="39" t="s">
        <v>6</v>
      </c>
      <c r="AJ144" s="40">
        <f>IF(OR(J145="x",K145="x"),0,IF(H146&gt;2,IF(AJ143=7,IF(OR(AND(J145&gt;=19/24,K145&gt;=19/24),AND(J145&lt;=14/24,K145&lt;=14/24)),0,IF(AND(J145&lt;=14/24,K145&lt;=19/24),K145-14/24,IF(AND(J145&gt;=14/24,K145&lt;=19/24),K145-J145,IF(AND(J145&gt;=14/24,K145&gt;=19/24),19/24-J145,IF(AND(J145&lt;=14/24,K145&gt;=19/24),19/24-14/24,"v"))))),0),0))</f>
        <v>0</v>
      </c>
      <c r="AK144" s="39" t="s">
        <v>20</v>
      </c>
      <c r="AL144" s="40">
        <f>AF152+AH152+AJ152</f>
        <v>0</v>
      </c>
      <c r="AM144" s="50"/>
      <c r="AN144" s="50"/>
      <c r="AO144" s="50"/>
      <c r="AP144" s="51"/>
      <c r="AQ144" s="50"/>
    </row>
    <row r="145" spans="1:43" x14ac:dyDescent="0.3">
      <c r="A145" s="32" t="s">
        <v>16</v>
      </c>
      <c r="C145" s="12"/>
      <c r="D145" s="11" t="s">
        <v>22</v>
      </c>
      <c r="E145" s="11" t="s">
        <v>22</v>
      </c>
      <c r="F145" s="20"/>
      <c r="G145" s="34" t="s">
        <v>16</v>
      </c>
      <c r="I145" s="12"/>
      <c r="J145" s="11" t="s">
        <v>22</v>
      </c>
      <c r="K145" s="11" t="s">
        <v>22</v>
      </c>
      <c r="L145" s="25"/>
      <c r="M145" s="26" t="s">
        <v>65</v>
      </c>
      <c r="N145" s="37">
        <f>AA146</f>
        <v>0</v>
      </c>
      <c r="O145" s="28" t="s">
        <v>65</v>
      </c>
      <c r="P145" s="37">
        <f>AL146</f>
        <v>0</v>
      </c>
      <c r="R145" s="39" t="s">
        <v>11</v>
      </c>
      <c r="S145" s="40">
        <f>IF(S143&lt;&gt;1,IF(OR(AND(D142&gt;=7/24,E142&gt;=7/24),AND(D142&lt;=5/24,E142&lt;=5/24)),0,IF(AND(D142&lt;=5/24,E142&lt;=7/24),E142-5/24,IF(AND(D142&gt;=5/24,E142&lt;=7/24),E142-D142,IF(AND(D142&gt;=5/24,E142&gt;=7/24),7/24-D142,IF(AND(D142&lt;=5/24,E142&gt;=7/24),7/24-5/24,"v"))))),0)</f>
        <v>0</v>
      </c>
      <c r="T145" s="39" t="s">
        <v>11</v>
      </c>
      <c r="U145" s="40">
        <f>IF(OR(D143="x",E143="x"),0,IF(D143="x",0,IF(U143&lt;&gt;1,IF(OR(AND(D143&gt;=7/24,E143&gt;=7/24),AND(D143&lt;=5/24,E143&lt;=5/24)),0,IF(AND(D143&lt;=5/24,E143&lt;=7/24),E143-5/24,IF(AND(D143&gt;=5/24,E143&lt;=7/24),E143-D143,IF(AND(D143&gt;=5/24,E143&gt;=7/24),7/24-D143,IF(AND(D143&lt;=5/24,E143&gt;=7/24),7/24-5/24,"v"))))),0)))</f>
        <v>0</v>
      </c>
      <c r="V145" s="39" t="s">
        <v>11</v>
      </c>
      <c r="W145" s="40">
        <f>IF(OR(D144="x",E144="x"),0,IF(W143&lt;&gt;1,IF(OR(AND(D144&gt;=7/24,E144&gt;=7/24),AND(D144&lt;=5/24,E144&lt;=5/24)),0,IF(AND(D144&lt;=5/24,E144&lt;=7/24),E144-5/24,IF(AND(D144&gt;=5/24,E144&lt;=7/24),E144-D144,IF(AND(D144&gt;=5/24,E144&gt;=7/24),7/24-D144,IF(AND(D144&lt;=5/24,E144&gt;=7/24),7/24-5/24,"v"))))),0))</f>
        <v>0</v>
      </c>
      <c r="X145" s="39" t="s">
        <v>11</v>
      </c>
      <c r="Y145" s="40">
        <f>IF(OR(D145="x",E145="x"),0,IF(Y143&lt;&gt;1,IF(OR(AND(D145&gt;=7/24,E145&gt;=7/24),AND(D145&lt;=5/24,E145&lt;=5/24)),0,IF(AND(D145&lt;=5/24,E145&lt;=7/24),E145-5/24,IF(AND(D145&gt;=5/24,E145&lt;=7/24),E145-D145,IF(AND(D145&gt;=5/24,E145&gt;=7/24),7/24-D145,IF(AND(D145&lt;=5/24,E145&gt;=7/24),7/24-5/24,"v"))))),0))</f>
        <v>0</v>
      </c>
      <c r="Z145" s="39" t="s">
        <v>21</v>
      </c>
      <c r="AA145" s="41">
        <f>AA143-AA144</f>
        <v>0</v>
      </c>
      <c r="AB145" s="39"/>
      <c r="AC145" s="39" t="s">
        <v>11</v>
      </c>
      <c r="AD145" s="40">
        <f>IF(AD143&lt;&gt;1,IF(OR(AND(J142&gt;=7/24,K142&gt;=7/24),AND(J142&lt;=5/24,K142&lt;=5/24)),0,IF(AND(J142&lt;=5/24,K142&lt;=7/24),K142-5/24,IF(AND(J142&gt;=5/24,K142&lt;=7/24),K142-J142,IF(AND(J142&gt;=5/24,K142&gt;=7/24),7/24-J142,IF(AND(J142&lt;=5/24,K142&gt;=7/24),7/24-5/24,"v"))))),0)</f>
        <v>0</v>
      </c>
      <c r="AE145" s="39" t="s">
        <v>11</v>
      </c>
      <c r="AF145" s="40">
        <f>IF(OR(J143="x",K143="x"),0,IF(AF143&lt;&gt;1,IF(OR(AND(J143&gt;=7/24,K143&gt;=7/24),AND(J143&lt;=5/24,K143&lt;=5/24)),0,IF(AND(J143&lt;=5/24,K143&lt;=7/24),K143-5/24,IF(AND(J143&gt;=5/24,K143&lt;=7/24),K143-J143,IF(AND(J143&gt;=5/24,K143&gt;=7/24),7/24-J143,IF(AND(J143&lt;=5/24,K143&gt;=7/24),7/24-5/24,"v"))))),0))</f>
        <v>0</v>
      </c>
      <c r="AG145" s="39" t="s">
        <v>11</v>
      </c>
      <c r="AH145" s="40">
        <f>IF(OR(J144="x",K144="x"),0,IF(AH143&lt;&gt;1,IF(OR(AND(J144&gt;=7/24,K144&gt;=7/24),AND(J144&lt;=5/24,K144&lt;=5/24)),0,IF(AND(J144&lt;=5/24,K144&lt;=7/24),K144-5/24,IF(AND(J144&gt;=5/24,K144&lt;=7/24),K144-J144,IF(AND(J144&gt;=5/24,K144&gt;=7/24),7/24-J144,IF(AND(J144&lt;=5/24,K144&gt;=7/24),7/24-5/24,"v"))))),0))</f>
        <v>0</v>
      </c>
      <c r="AI145" s="39" t="s">
        <v>11</v>
      </c>
      <c r="AJ145" s="40">
        <f>IF(OR(J145="x",K145="x"),0,IF(AJ143&lt;&gt;1,IF(OR(AND(J145&gt;=7/24,K145&gt;=7/24),AND(J145&lt;=5/24,K145&lt;=5/24)),0,IF(AND(J145&lt;=5/24,K145&lt;=7/24),K145-5/24,IF(AND(J145&gt;=5/24,K145&lt;=7/24),K145-J145,IF(AND(J145&gt;=5/24,K145&gt;=7/24),7/24-J145,IF(AND(J145&lt;=5/24,K145&gt;=7/24),7/24-5/24,"v"))))),0))</f>
        <v>0</v>
      </c>
      <c r="AK145" s="39" t="s">
        <v>21</v>
      </c>
      <c r="AL145" s="41">
        <f>AL143-AL144</f>
        <v>0</v>
      </c>
      <c r="AM145" s="50"/>
      <c r="AN145" s="52"/>
      <c r="AO145" s="50"/>
      <c r="AP145" s="52"/>
      <c r="AQ145" s="50"/>
    </row>
    <row r="146" spans="1:43" ht="14.4" hidden="1" customHeight="1" x14ac:dyDescent="0.3">
      <c r="A146" s="42" t="s">
        <v>56</v>
      </c>
      <c r="B146" s="14">
        <f>IF(AND(D143&lt;&gt;"x",D144&lt;&gt;"x",D145&lt;&gt;"x"),3,IF(AND(D143&lt;&gt;"x",D144&lt;&gt;"x"),2,IF(D143&lt;&gt;"x",1,0)))</f>
        <v>0</v>
      </c>
      <c r="F146" s="20"/>
      <c r="G146" s="42" t="s">
        <v>68</v>
      </c>
      <c r="H146" s="14">
        <f>IF(AND(J143&lt;&gt;"x",J144&lt;&gt;"x",J145&lt;&gt;"x"),3,IF(AND(J143&lt;&gt;"x",J144&lt;&gt;"x"),2,IF(J143&lt;&gt;"x",1,0)))</f>
        <v>0</v>
      </c>
      <c r="L146" s="25"/>
      <c r="R146" s="39" t="s">
        <v>10</v>
      </c>
      <c r="S146" s="43">
        <f>IF(AND(S143&lt;&gt;7,S143&lt;&gt;1),IF(AND(D142&gt;=19/24,E142&gt;=19/24),E142-D142,IF(AND(D142&lt;=19/24,E142&gt;=19/24),E142-19/24,0)),0)</f>
        <v>0</v>
      </c>
      <c r="T146" s="39" t="s">
        <v>10</v>
      </c>
      <c r="U146" s="43">
        <f>IF(OR(D143="x",E143="x"),0,IF(AND(U143&lt;&gt;7,U143&lt;&gt;1),IF(AND(D143&gt;=19/24,E143&gt;=19/24),E143-D143,IF(AND(D143&lt;=19/24,E143&gt;=19/24),E143-19/24,0)),0))</f>
        <v>0</v>
      </c>
      <c r="V146" s="39" t="s">
        <v>10</v>
      </c>
      <c r="W146" s="43">
        <f>IF(OR(D144="x",E144="x"),0,IF(AND(W143&lt;&gt;7,W143&lt;&gt;1),IF(AND(D144&gt;=19/24,E144&gt;=19/24),E144-D144,IF(AND(D144&lt;=19/24,E144&gt;=19/24),E144-19/24,0)),0))</f>
        <v>0</v>
      </c>
      <c r="X146" s="39" t="s">
        <v>10</v>
      </c>
      <c r="Y146" s="43">
        <f>IF(OR(D145="x",E145="x"),0,IF(AND(Y143&lt;&gt;7,Y143&lt;&gt;1),IF(AND(D145&gt;=19/24,E145&gt;=19/24),E145-D145,IF(AND(D145&lt;=19/24,E145&gt;=19/24),E145-19/24,0)),0))</f>
        <v>0</v>
      </c>
      <c r="Z146" s="39" t="s">
        <v>5</v>
      </c>
      <c r="AA146" s="44">
        <f>S155-U155-W155-Y155</f>
        <v>0</v>
      </c>
      <c r="AB146" s="39"/>
      <c r="AC146" s="39" t="s">
        <v>10</v>
      </c>
      <c r="AD146" s="43">
        <f>IF(AND(AD143&lt;&gt;7,AD143&lt;&gt;1),IF(AND(J142&gt;=19/24,K142&gt;=19/24),K142-J142,IF(AND(J142&lt;=19/24,K142&gt;=19/24),K142-19/24,0)),0)</f>
        <v>0</v>
      </c>
      <c r="AE146" s="39" t="s">
        <v>10</v>
      </c>
      <c r="AF146" s="43">
        <f>IF(OR(J143="x",K143="x"),0,IF(AND(AF143&lt;&gt;7,AF143&lt;&gt;1),IF(AND(J143&gt;=19/24,K143&gt;=19/24),K143-J143,IF(AND(J143&lt;=19/24,K143&gt;=19/24),K143-19/24,0)),0))</f>
        <v>0</v>
      </c>
      <c r="AG146" s="39" t="s">
        <v>10</v>
      </c>
      <c r="AH146" s="43">
        <f>IF(OR(J144="x",K144="x"),0,IF(AND(AH143&lt;&gt;7,AH143&lt;&gt;1),IF(AND(J144&gt;=19/24,K144&gt;=19/24),K144-J144,IF(AND(J144&lt;=19/24,K144&gt;=19/24),K144-19/24,0)),0))</f>
        <v>0</v>
      </c>
      <c r="AI146" s="39" t="s">
        <v>10</v>
      </c>
      <c r="AJ146" s="43">
        <f>IF(OR(J145="x",K145="x"),0,IF(AND(AJ143&lt;&gt;7,AJ143&lt;&gt;1),IF(AND(J145&gt;=19/24,K145&gt;=19/24),K145-J145,IF(AND(J145&lt;=19/24,K145&gt;=19/24),K145-19/24,0)),0))</f>
        <v>0</v>
      </c>
      <c r="AK146" s="39" t="s">
        <v>5</v>
      </c>
      <c r="AL146" s="44">
        <f>AD155-AF155-AH155-AJ155</f>
        <v>0</v>
      </c>
      <c r="AM146" s="50"/>
      <c r="AN146" s="52"/>
      <c r="AO146" s="50"/>
      <c r="AP146" s="51"/>
      <c r="AQ146" s="50"/>
    </row>
    <row r="147" spans="1:43" ht="14.4" hidden="1" customHeight="1" x14ac:dyDescent="0.3">
      <c r="F147" s="20"/>
      <c r="L147" s="25"/>
      <c r="R147" s="39" t="s">
        <v>12</v>
      </c>
      <c r="S147" s="40">
        <f>SUM(S145:S146)</f>
        <v>0</v>
      </c>
      <c r="T147" s="39" t="s">
        <v>12</v>
      </c>
      <c r="U147" s="40">
        <f>IF(B146&gt;0,SUM(U145:U146),0)</f>
        <v>0</v>
      </c>
      <c r="V147" s="39" t="s">
        <v>12</v>
      </c>
      <c r="W147" s="40">
        <f>IF(B146&gt;1,SUM(W145:W146),0)</f>
        <v>0</v>
      </c>
      <c r="X147" s="39" t="s">
        <v>12</v>
      </c>
      <c r="Y147" s="40">
        <f>IF(B146&gt;2,SUM(Y145:Y146),0)</f>
        <v>0</v>
      </c>
      <c r="Z147" s="39" t="s">
        <v>17</v>
      </c>
      <c r="AA147" s="44">
        <f>S154-U154-W154-Y154</f>
        <v>0</v>
      </c>
      <c r="AB147" s="39"/>
      <c r="AC147" s="39" t="s">
        <v>12</v>
      </c>
      <c r="AD147" s="40">
        <f>SUM(AD145:AD146)</f>
        <v>0</v>
      </c>
      <c r="AE147" s="39" t="s">
        <v>12</v>
      </c>
      <c r="AF147" s="40">
        <f>IF(H146&gt;0,SUM(AF145:AF146),0)</f>
        <v>0</v>
      </c>
      <c r="AG147" s="39" t="s">
        <v>12</v>
      </c>
      <c r="AH147" s="40">
        <f>IF(H146&gt;1,SUM(AH145:AH146),0)</f>
        <v>0</v>
      </c>
      <c r="AI147" s="39" t="s">
        <v>12</v>
      </c>
      <c r="AJ147" s="40">
        <f>IF(H146&gt;2,SUM(AJ145:AJ146),0)</f>
        <v>0</v>
      </c>
      <c r="AK147" s="39" t="s">
        <v>17</v>
      </c>
      <c r="AL147" s="44">
        <f>AD154-AF154-AH154-AJ154</f>
        <v>0</v>
      </c>
      <c r="AM147" s="50"/>
      <c r="AN147" s="52"/>
      <c r="AO147" s="50"/>
      <c r="AP147" s="53"/>
      <c r="AQ147" s="50"/>
    </row>
    <row r="148" spans="1:43" ht="14.4" hidden="1" customHeight="1" x14ac:dyDescent="0.3">
      <c r="F148" s="20"/>
      <c r="L148" s="25"/>
      <c r="R148" s="39"/>
      <c r="S148" s="39"/>
      <c r="T148" s="39"/>
      <c r="U148" s="39"/>
      <c r="V148" s="39"/>
      <c r="W148" s="39"/>
      <c r="X148" s="39"/>
      <c r="Y148" s="39"/>
      <c r="Z148" s="39" t="s">
        <v>55</v>
      </c>
      <c r="AA148" s="44">
        <f>SUM(AA146:AA147)</f>
        <v>0</v>
      </c>
      <c r="AB148" s="39"/>
      <c r="AC148" s="39"/>
      <c r="AD148" s="39"/>
      <c r="AE148" s="39"/>
      <c r="AF148" s="39"/>
      <c r="AG148" s="39"/>
      <c r="AH148" s="39"/>
      <c r="AI148" s="39"/>
      <c r="AJ148" s="39"/>
      <c r="AK148" s="39" t="s">
        <v>55</v>
      </c>
      <c r="AL148" s="44">
        <f>SUM(AL146:AL147)</f>
        <v>0</v>
      </c>
      <c r="AM148" s="50"/>
      <c r="AN148" s="52"/>
      <c r="AO148" s="50"/>
      <c r="AP148" s="53"/>
      <c r="AQ148" s="50"/>
    </row>
    <row r="149" spans="1:43" ht="14.4" hidden="1" customHeight="1" x14ac:dyDescent="0.3">
      <c r="F149" s="20"/>
      <c r="L149" s="25"/>
      <c r="R149" s="39" t="s">
        <v>7</v>
      </c>
      <c r="S149" s="45">
        <f>IF(AND(S143&lt;&gt;1,S143&lt;&gt;7),IF(AND(D142&gt;=5/24,E142&gt;=5/24),0,IF(E142&lt;5/24,E142-D142,IF(AND(D142&gt;0/24,E142&lt;5/24),E142-D142,IF(AND(D142&gt;=0/24,E142&gt;=5/24),5/24-D142,0)))),IF(S143=1,E142-D142,IF(S143=7,IF(AND(D142&gt;=5/24,E142&gt;=5/24),0,IF(E142&lt;5/24,E142-D142,IF(AND(D142&gt;0/24,E142&lt;5/24),E142-D142,IF(AND(D142&gt;=0/24,E142&gt;=5/24),5/24-D142,"v")))))))</f>
        <v>0</v>
      </c>
      <c r="T149" s="39" t="s">
        <v>7</v>
      </c>
      <c r="U149" s="45">
        <f>IF(OR(D143="x",E143="x"),0,IF(AND(U143&lt;&gt;1,U143&lt;&gt;7),IF(AND(D143&gt;=5/24,E143&gt;=5/24),0,IF(E143&lt;5/24,E143-D143,IF(AND(D143&gt;0/24,E143&lt;5/24),E143-D143,IF(AND(D143&gt;=0/24,E143&gt;=5/24),5/24-D143,0)))),IF(U143=1,E143-D143,IF(U143=7,IF(AND(D143&gt;=5/24,E143&gt;=5/24),0,IF(E143&lt;5/24,E143-D143,IF(AND(D143&gt;0/24,E143&lt;5/24),E143-D143,IF(AND(D143&gt;=0/24,E143&gt;=5/24),5/24-D143,"v"))))))))</f>
        <v>0</v>
      </c>
      <c r="V149" s="39" t="s">
        <v>7</v>
      </c>
      <c r="W149" s="45">
        <f>IF(OR(D144="x",E144="x"),0,IF(AND(W143&lt;&gt;1,W143&lt;&gt;7),IF(AND(D144&gt;=5/24,E144&gt;=5/24),0,IF(E144&lt;5/24,E144-D144,IF(AND(D144&gt;0/24,E144&lt;5/24),E144-D144,IF(AND(D144&gt;=0/24,E144&gt;=5/24),5/24-D144,0)))),IF(W143=1,E144-D144,IF(W143=7,IF(AND(D144&gt;=5/24,E144&gt;=5/24),0,IF(E144&lt;5/24,E144-D144,IF(AND(D144&gt;0/24,E144&lt;5/24),E144-D144,IF(AND(D144&gt;=0/24,E144&gt;=5/24),5/24-D144,"v"))))))))</f>
        <v>0</v>
      </c>
      <c r="X149" s="39" t="s">
        <v>7</v>
      </c>
      <c r="Y149" s="45">
        <f>IF(OR(D145="x",E145="x"),0,IF(AND(Y143&lt;&gt;1,Y143&lt;&gt;7),IF(AND(D145&gt;=5/24,E145&gt;=5/24),0,IF(E145&lt;5/24,E145-D145,IF(AND(D145&gt;0/24,E145&lt;5/24),E145-D145,IF(AND(D145&gt;=0/24,E145&gt;=5/24),5/24-D145,0)))),IF(Y143=1,E145-D145,IF(Y143=7,IF(AND(D145&gt;=5/24,E145&gt;=5/24),0,IF(E145&lt;5/24,E145-D145,IF(AND(D145&gt;0/24,E145&lt;5/24),E145-D145,IF(AND(D145&gt;=0/24,E145&gt;=5/24),5/24-D145,"v"))))))))</f>
        <v>0</v>
      </c>
      <c r="Z149" s="39" t="s">
        <v>59</v>
      </c>
      <c r="AA149" s="40">
        <f>SUM(S144-U144-W144-Y144)</f>
        <v>0</v>
      </c>
      <c r="AB149" s="39"/>
      <c r="AC149" s="39" t="s">
        <v>7</v>
      </c>
      <c r="AD149" s="45">
        <f>IF(AND(AD143&lt;&gt;1,AD143&lt;&gt;7),IF(AND(J142&gt;=5/24,K142&gt;=5/24),0,IF(K142&lt;5/24,K142-J142,IF(AND(J142&gt;0/24,K142&lt;5/24),K142-J142,IF(AND(J142&gt;=0/24,K142&gt;=5/24),5/24-J142,0)))),IF(AD143=1,K142-J142,IF(AD143=7,IF(AND(J142&gt;=5/24,K142&gt;=5/24),0,IF(K142&lt;5/24,K142-J142,IF(AND(J142&gt;0/24,K142&lt;5/24),K142-J142,IF(AND(J142&gt;=0/24,K142&gt;=5/24),5/24-J142,"v")))))))</f>
        <v>0</v>
      </c>
      <c r="AE149" s="39" t="s">
        <v>7</v>
      </c>
      <c r="AF149" s="45">
        <f>IF(OR(J143="x",K143="x"),0,IF(AND(AF143&lt;&gt;1,AF143&lt;&gt;7),IF(AND(J143&gt;=5/24,K143&gt;=5/24),0,IF(K143&lt;5/24,K143-J143,IF(AND(J143&gt;0/24,K143&lt;5/24),K143-J143,IF(AND(J143&gt;=0/24,K143&gt;=5/24),5/24-J143,0)))),IF(AF143=1,K143-J143,IF(AF143=7,IF(AND(J143&gt;=5/24,K143&gt;=5/24),0,IF(K143&lt;5/24,K143-J143,IF(AND(J143&gt;0/24,K143&lt;5/24),K143-J143,IF(AND(J143&gt;=0/24,K143&gt;=5/24),5/24-J143,"v"))))))))</f>
        <v>0</v>
      </c>
      <c r="AG149" s="39" t="s">
        <v>7</v>
      </c>
      <c r="AH149" s="45">
        <f>IF(OR(J144="x",K144="x"),0,IF(AND(AH143&lt;&gt;1,AH143&lt;&gt;7),IF(AND(J144&gt;=5/24,K144&gt;=5/24),0,IF(K144&lt;5/24,K144-J144,IF(AND(J144&gt;0/24,K144&lt;5/24),K144-J144,IF(AND(J144&gt;=0/24,K144&gt;=5/24),5/24-J144,0)))),IF(AH143=1,K144-J144,IF(AH143=7,IF(AND(J144&gt;=5/24,K144&gt;=5/24),0,IF(K144&lt;5/24,K144-J144,IF(AND(J144&gt;0/24,K144&lt;5/24),K144-J144,IF(AND(J144&gt;=0/24,K144&gt;=5/24),5/24-J144,"v"))))))))</f>
        <v>0</v>
      </c>
      <c r="AI149" s="39" t="s">
        <v>7</v>
      </c>
      <c r="AJ149" s="45">
        <f>IF(OR(J145="x",K145="x"),0,IF(AND(AJ143&lt;&gt;1,AJ143&lt;&gt;7),IF(AND(J145&gt;=5/24,K145&gt;=5/24),0,IF(K145&lt;5/24,K145-J145,IF(AND(J145&gt;0/24,K145&lt;5/24),K145-J145,IF(AND(J145&gt;=0/24,K145&gt;=5/24),5/24-J145,0)))),IF(AJ143=1,K145-J145,IF(AJ143=7,IF(AND(J145&gt;=5/24,K145&gt;=5/24),0,IF(K145&lt;5/24,K145-J145,IF(AND(J145&gt;0/24,K145&lt;5/24),K145-J145,IF(AND(J145&gt;=0/24,K145&gt;=5/24),5/24-J145,"v"))))))))</f>
        <v>0</v>
      </c>
      <c r="AK149" s="39" t="s">
        <v>59</v>
      </c>
      <c r="AL149" s="40">
        <f>SUM(AD144-AF144-AH144-AJ144)</f>
        <v>0</v>
      </c>
      <c r="AM149" s="50"/>
      <c r="AN149" s="50"/>
      <c r="AO149" s="50"/>
      <c r="AP149" s="53"/>
      <c r="AQ149" s="50"/>
    </row>
    <row r="150" spans="1:43" ht="14.4" hidden="1" customHeight="1" x14ac:dyDescent="0.3">
      <c r="F150" s="20"/>
      <c r="L150" s="25"/>
      <c r="R150" s="39" t="s">
        <v>8</v>
      </c>
      <c r="S150" s="43">
        <f>IF(S143=7,IF(AND(D142&gt;=19/24,E142&gt;=19/24),E142-D142,IF(AND(D142&lt;=19/24,E142&gt;=19/24),E142-19/24,0)),0)</f>
        <v>0</v>
      </c>
      <c r="T150" s="39" t="s">
        <v>8</v>
      </c>
      <c r="U150" s="43">
        <f>IF(OR(D143="x",E143="x"),0,IF(U143=7,IF(AND(D143&gt;=19/24,E143&gt;=19/24),E143-D143,IF(AND(D143&lt;=19/24,E143&gt;=19/24),E143-19/24,0)),0))</f>
        <v>0</v>
      </c>
      <c r="V150" s="39" t="s">
        <v>8</v>
      </c>
      <c r="W150" s="43">
        <f>IF(OR(D144="x",E144="x"),0,IF(W143=7,IF(AND(D144&gt;=19/24,E144&gt;=19/24),E144-D144,IF(AND(D144&lt;=19/24,E144&gt;=19/24),E144-19/24,0)),0))</f>
        <v>0</v>
      </c>
      <c r="X150" s="39" t="s">
        <v>8</v>
      </c>
      <c r="Y150" s="43">
        <f>IF(OR(D145="x",E145="x"),0,IF(Y143=7,IF(AND(D145&gt;=19/24,E145&gt;=19/24),E145-D145,IF(AND(D145&lt;=19/24,E145&gt;=19/24),E145-19/24,0)),0))</f>
        <v>0</v>
      </c>
      <c r="Z150" s="39" t="s">
        <v>60</v>
      </c>
      <c r="AA150" s="40">
        <f>SUM(S147-U147-W147-Y148)</f>
        <v>0</v>
      </c>
      <c r="AB150" s="39"/>
      <c r="AC150" s="39" t="s">
        <v>8</v>
      </c>
      <c r="AD150" s="43">
        <f>IF(AD143=7,IF(AND(J142&gt;=19/24,K142&gt;=19/24),K142-J142,IF(AND(J142&lt;=19/24,K142&gt;=19/24),K142-19/24,0)),0)</f>
        <v>0</v>
      </c>
      <c r="AE150" s="39" t="s">
        <v>8</v>
      </c>
      <c r="AF150" s="43">
        <f>IF(OR(J143="x",K143="x"),0,IF(AF143=7,IF(AND(J143&gt;=19/24,K143&gt;=19/24),K143-J143,IF(AND(J143&lt;=19/24,K143&gt;=19/24),K143-19/24,0)),0))</f>
        <v>0</v>
      </c>
      <c r="AG150" s="39" t="s">
        <v>8</v>
      </c>
      <c r="AH150" s="43">
        <f>IF(OR(J144="x",K144="x"),0,IF(AH143=7,IF(AND(J144&gt;=19/24,K144&gt;=19/24),K144-J144,IF(AND(J144&lt;=19/24,K144&gt;=19/24),K144-19/24,0)),0))</f>
        <v>0</v>
      </c>
      <c r="AI150" s="39" t="s">
        <v>8</v>
      </c>
      <c r="AJ150" s="43">
        <f>IF(OR(J145="x",K145="x"),0,IF(AJ143=7,IF(AND(J145&gt;=19/24,K145&gt;=19/24),K145-J145,IF(AND(J145&lt;=19/24,K145&gt;=19/24),K145-19/24,0)),0))</f>
        <v>0</v>
      </c>
      <c r="AK150" s="39" t="s">
        <v>60</v>
      </c>
      <c r="AL150" s="40">
        <f>SUM(AD147-AF147-AH147-AJ148)</f>
        <v>0</v>
      </c>
      <c r="AM150" s="50"/>
      <c r="AN150" s="52"/>
      <c r="AO150" s="50"/>
      <c r="AP150" s="52"/>
      <c r="AQ150" s="50"/>
    </row>
    <row r="151" spans="1:43" ht="14.4" hidden="1" customHeight="1" x14ac:dyDescent="0.3">
      <c r="F151" s="20"/>
      <c r="L151" s="25"/>
      <c r="R151" s="39" t="s">
        <v>9</v>
      </c>
      <c r="S151" s="40">
        <f>SUM(S149:S150)</f>
        <v>0</v>
      </c>
      <c r="T151" s="39" t="s">
        <v>9</v>
      </c>
      <c r="U151" s="40">
        <f>IF(B146&gt;0,SUM(U149:U150),0)</f>
        <v>0</v>
      </c>
      <c r="V151" s="39" t="s">
        <v>9</v>
      </c>
      <c r="W151" s="40">
        <f>IF(B146&gt;1,SUM(W149:W150),0)</f>
        <v>0</v>
      </c>
      <c r="X151" s="39" t="s">
        <v>9</v>
      </c>
      <c r="Y151" s="40">
        <f>IF(B146&gt;2,SUM(Y149:Y150),0)</f>
        <v>0</v>
      </c>
      <c r="Z151" s="39" t="s">
        <v>61</v>
      </c>
      <c r="AA151" s="40">
        <f>SUM(S151-U151-W151-Y151)</f>
        <v>0</v>
      </c>
      <c r="AB151" s="39"/>
      <c r="AC151" s="39" t="s">
        <v>9</v>
      </c>
      <c r="AD151" s="40">
        <f>SUM(AD149:AD150)</f>
        <v>0</v>
      </c>
      <c r="AE151" s="39" t="s">
        <v>9</v>
      </c>
      <c r="AF151" s="40">
        <f>IF(H146&gt;0,SUM(AF149:AF150),0)</f>
        <v>0</v>
      </c>
      <c r="AG151" s="39" t="s">
        <v>9</v>
      </c>
      <c r="AH151" s="40">
        <f>IF($H146&gt;1,SUM(AH149:AH150),0)</f>
        <v>0</v>
      </c>
      <c r="AI151" s="39" t="s">
        <v>9</v>
      </c>
      <c r="AJ151" s="40">
        <f>IF(H146&gt;2,SUM(AJ149:AJ150),0)</f>
        <v>0</v>
      </c>
      <c r="AK151" s="39" t="s">
        <v>61</v>
      </c>
      <c r="AL151" s="40">
        <f>SUM(AD151-AF151-AH151-AJ151)</f>
        <v>0</v>
      </c>
      <c r="AM151" s="50"/>
      <c r="AN151" s="52"/>
      <c r="AO151" s="50"/>
      <c r="AP151" s="52"/>
      <c r="AQ151" s="50"/>
    </row>
    <row r="152" spans="1:43" ht="14.4" hidden="1" customHeight="1" x14ac:dyDescent="0.3">
      <c r="F152" s="20"/>
      <c r="L152" s="25"/>
      <c r="R152" s="39" t="s">
        <v>1</v>
      </c>
      <c r="S152" s="40">
        <f>E142-D142</f>
        <v>0</v>
      </c>
      <c r="T152" s="39" t="s">
        <v>70</v>
      </c>
      <c r="U152" s="40">
        <f>IF(B146&gt;0,E143-D143,0)</f>
        <v>0</v>
      </c>
      <c r="V152" s="39" t="s">
        <v>70</v>
      </c>
      <c r="W152" s="40">
        <f>IF(B146&gt;1,E144-D144,0)</f>
        <v>0</v>
      </c>
      <c r="X152" s="39" t="s">
        <v>70</v>
      </c>
      <c r="Y152" s="40">
        <f>IF(B146&gt;2,E145-D145,0)</f>
        <v>0</v>
      </c>
      <c r="Z152" s="39"/>
      <c r="AA152" s="39"/>
      <c r="AB152" s="39"/>
      <c r="AC152" s="39" t="s">
        <v>1</v>
      </c>
      <c r="AD152" s="40">
        <f>K142-J142</f>
        <v>0</v>
      </c>
      <c r="AE152" s="39" t="s">
        <v>70</v>
      </c>
      <c r="AF152" s="40">
        <f>IF(H146&gt;0,K143-J143,0)</f>
        <v>0</v>
      </c>
      <c r="AG152" s="39" t="s">
        <v>70</v>
      </c>
      <c r="AH152" s="40">
        <f>IF(H146&gt;1,K144-J144,0)</f>
        <v>0</v>
      </c>
      <c r="AI152" s="39" t="s">
        <v>70</v>
      </c>
      <c r="AJ152" s="40">
        <f>IF(H146&gt;2,K145-J145,0)</f>
        <v>0</v>
      </c>
      <c r="AK152" s="39"/>
      <c r="AL152" s="39"/>
      <c r="AM152" s="50"/>
      <c r="AN152" s="52"/>
      <c r="AO152" s="50"/>
      <c r="AP152" s="52"/>
      <c r="AQ152" s="50"/>
    </row>
    <row r="153" spans="1:43" ht="14.4" hidden="1" customHeight="1" x14ac:dyDescent="0.3">
      <c r="F153" s="20"/>
      <c r="L153" s="25"/>
      <c r="R153" s="39" t="s">
        <v>54</v>
      </c>
      <c r="S153" s="40">
        <f>SUM(S144+S147+S151)</f>
        <v>0</v>
      </c>
      <c r="T153" s="39" t="s">
        <v>54</v>
      </c>
      <c r="U153" s="40">
        <f>SUM(U144+U147+U151)</f>
        <v>0</v>
      </c>
      <c r="V153" s="39" t="s">
        <v>54</v>
      </c>
      <c r="W153" s="40">
        <f>SUM(W144+W147+W151)</f>
        <v>0</v>
      </c>
      <c r="X153" s="39" t="s">
        <v>54</v>
      </c>
      <c r="Y153" s="40">
        <f>SUM(Y144+Y147+Y151)</f>
        <v>0</v>
      </c>
      <c r="Z153" s="39"/>
      <c r="AA153" s="39"/>
      <c r="AB153" s="39"/>
      <c r="AC153" s="39" t="s">
        <v>54</v>
      </c>
      <c r="AD153" s="40">
        <f>SUM(AD144+AD147+AD151)</f>
        <v>0</v>
      </c>
      <c r="AE153" s="39" t="s">
        <v>54</v>
      </c>
      <c r="AF153" s="40">
        <f>SUM(AF144+AF147+AF151)</f>
        <v>0</v>
      </c>
      <c r="AG153" s="39" t="s">
        <v>54</v>
      </c>
      <c r="AH153" s="40">
        <f>SUM(AH144+AH147+AH151)</f>
        <v>0</v>
      </c>
      <c r="AI153" s="39" t="s">
        <v>54</v>
      </c>
      <c r="AJ153" s="40">
        <f>SUM(AJ144+AJ147+AJ151)</f>
        <v>0</v>
      </c>
      <c r="AK153" s="39"/>
      <c r="AL153" s="39"/>
      <c r="AM153" s="50"/>
      <c r="AN153" s="52"/>
      <c r="AO153" s="50"/>
      <c r="AP153" s="50"/>
      <c r="AQ153" s="50"/>
    </row>
    <row r="154" spans="1:43" ht="14.4" hidden="1" customHeight="1" x14ac:dyDescent="0.3">
      <c r="F154" s="20"/>
      <c r="L154" s="25"/>
      <c r="R154" s="39" t="s">
        <v>55</v>
      </c>
      <c r="S154" s="46">
        <f>S152*24*Personalia!$B$15</f>
        <v>0</v>
      </c>
      <c r="T154" s="39" t="s">
        <v>71</v>
      </c>
      <c r="U154" s="46">
        <f>U152*24*Personalia!$B$15</f>
        <v>0</v>
      </c>
      <c r="V154" s="39" t="s">
        <v>71</v>
      </c>
      <c r="W154" s="46">
        <f>W152*24*Personalia!$B$15</f>
        <v>0</v>
      </c>
      <c r="X154" s="39" t="s">
        <v>71</v>
      </c>
      <c r="Y154" s="46">
        <f>Y152*24*Personalia!$B$15</f>
        <v>0</v>
      </c>
      <c r="Z154" s="39"/>
      <c r="AA154" s="39"/>
      <c r="AB154" s="39"/>
      <c r="AC154" s="39" t="s">
        <v>55</v>
      </c>
      <c r="AD154" s="46">
        <f>AD152*24*Personalia!$B$15</f>
        <v>0</v>
      </c>
      <c r="AE154" s="39" t="s">
        <v>71</v>
      </c>
      <c r="AF154" s="46">
        <f>AF152*24*Personalia!$B$15</f>
        <v>0</v>
      </c>
      <c r="AG154" s="39" t="s">
        <v>71</v>
      </c>
      <c r="AH154" s="46">
        <f>AH152*24*Personalia!$B$15</f>
        <v>0</v>
      </c>
      <c r="AI154" s="39" t="s">
        <v>71</v>
      </c>
      <c r="AJ154" s="46">
        <f>AJ152*24*Personalia!$B$15</f>
        <v>0</v>
      </c>
      <c r="AK154" s="39"/>
      <c r="AL154" s="39"/>
      <c r="AM154" s="50"/>
      <c r="AN154" s="52"/>
      <c r="AO154" s="50"/>
      <c r="AP154" s="50"/>
      <c r="AQ154" s="50"/>
    </row>
    <row r="155" spans="1:43" ht="14.4" hidden="1" customHeight="1" x14ac:dyDescent="0.3">
      <c r="F155" s="20"/>
      <c r="L155" s="25"/>
      <c r="R155" s="14" t="s">
        <v>2</v>
      </c>
      <c r="S155" s="47">
        <f>S144*Personalia!$B$15*24*0.25+S147*24*Personalia!$B$15*0.5+S151*24*Personalia!$B$15</f>
        <v>0</v>
      </c>
      <c r="T155" s="48" t="s">
        <v>72</v>
      </c>
      <c r="U155" s="47">
        <f>U144*Personalia!$B$15*24*0.25+U147*24*Personalia!$B$15*0.5+U151*24*Personalia!$B$15</f>
        <v>0</v>
      </c>
      <c r="V155" s="48" t="s">
        <v>72</v>
      </c>
      <c r="W155" s="47">
        <f>W144*Personalia!$B$15*24*0.25+W147*24*Personalia!$B$15*0.5+W151*24*Personalia!$B$15</f>
        <v>0</v>
      </c>
      <c r="X155" s="48" t="s">
        <v>72</v>
      </c>
      <c r="Y155" s="47">
        <f>Y144*Personalia!$B$15*24*0.25+Y147*24*Personalia!$B$15*0.5+Y151*24*Personalia!$B$15</f>
        <v>0</v>
      </c>
      <c r="AC155" s="14" t="s">
        <v>2</v>
      </c>
      <c r="AD155" s="47">
        <f>AD144*Personalia!$B$15*24*0.25+AD147*24*Personalia!$B$15*0.5+AD151*24*Personalia!$B$15</f>
        <v>0</v>
      </c>
      <c r="AE155" s="48" t="s">
        <v>72</v>
      </c>
      <c r="AF155" s="47">
        <f>AF144*Personalia!$B$15*24*0.25+AF147*24*Personalia!$B$15*0.5+AF151*24*Personalia!$B$15</f>
        <v>0</v>
      </c>
      <c r="AG155" s="48" t="s">
        <v>72</v>
      </c>
      <c r="AH155" s="47">
        <f>AH144*Personalia!$B$15*24*0.25+AH147*24*Personalia!$B$15*0.5+AH151*24*Personalia!$B$15</f>
        <v>0</v>
      </c>
      <c r="AI155" s="48" t="s">
        <v>72</v>
      </c>
      <c r="AJ155" s="47">
        <f>AJ144*Personalia!$B$15*24*0.25+AJ147*24*Personalia!$B$15*0.5+AJ151*24*Personalia!$B$15</f>
        <v>0</v>
      </c>
      <c r="AM155" s="50"/>
      <c r="AN155" s="54"/>
      <c r="AO155" s="50"/>
      <c r="AP155" s="50"/>
      <c r="AQ155" s="50"/>
    </row>
    <row r="156" spans="1:43" ht="14.4" hidden="1" customHeight="1" x14ac:dyDescent="0.3">
      <c r="F156" s="20"/>
      <c r="L156" s="25"/>
      <c r="AM156" s="50"/>
      <c r="AN156" s="54"/>
      <c r="AO156" s="50"/>
      <c r="AP156" s="50"/>
      <c r="AQ156" s="50"/>
    </row>
    <row r="157" spans="1:43" x14ac:dyDescent="0.3">
      <c r="F157" s="20"/>
      <c r="L157" s="25"/>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row>
    <row r="158" spans="1:43" ht="16.8" x14ac:dyDescent="0.4">
      <c r="A158" s="21" t="s">
        <v>24</v>
      </c>
      <c r="B158" s="22" t="str">
        <f>TEXT(C158,"DDDD")</f>
        <v>dinsdag</v>
      </c>
      <c r="C158" s="63">
        <v>42004</v>
      </c>
      <c r="D158" s="11">
        <v>0</v>
      </c>
      <c r="E158" s="11">
        <v>0</v>
      </c>
      <c r="F158" s="20"/>
      <c r="G158" s="23" t="s">
        <v>25</v>
      </c>
      <c r="H158" s="24" t="str">
        <f>TEXT(I158,"DDDD")</f>
        <v>dinsdag</v>
      </c>
      <c r="I158" s="63">
        <f>C158</f>
        <v>42004</v>
      </c>
      <c r="J158" s="11">
        <v>0</v>
      </c>
      <c r="K158" s="11">
        <v>0</v>
      </c>
      <c r="L158" s="25"/>
      <c r="M158" s="26" t="s">
        <v>62</v>
      </c>
      <c r="N158" s="27">
        <f>AA161</f>
        <v>0</v>
      </c>
      <c r="O158" s="28" t="s">
        <v>62</v>
      </c>
      <c r="P158" s="29">
        <f>AL161</f>
        <v>0</v>
      </c>
      <c r="Q158" s="25"/>
      <c r="R158" s="26" t="s">
        <v>15</v>
      </c>
      <c r="S158" s="30" t="s">
        <v>3</v>
      </c>
      <c r="T158" s="26" t="s">
        <v>13</v>
      </c>
      <c r="U158" s="30" t="s">
        <v>3</v>
      </c>
      <c r="V158" s="26" t="s">
        <v>14</v>
      </c>
      <c r="W158" s="30" t="s">
        <v>3</v>
      </c>
      <c r="X158" s="26" t="s">
        <v>16</v>
      </c>
      <c r="Y158" s="30" t="s">
        <v>3</v>
      </c>
      <c r="Z158" s="26" t="s">
        <v>18</v>
      </c>
      <c r="AA158" s="30"/>
      <c r="AC158" s="28" t="s">
        <v>15</v>
      </c>
      <c r="AD158" s="31" t="s">
        <v>3</v>
      </c>
      <c r="AE158" s="28" t="s">
        <v>13</v>
      </c>
      <c r="AF158" s="31" t="s">
        <v>3</v>
      </c>
      <c r="AG158" s="28" t="s">
        <v>14</v>
      </c>
      <c r="AH158" s="31" t="s">
        <v>3</v>
      </c>
      <c r="AI158" s="28" t="s">
        <v>16</v>
      </c>
      <c r="AJ158" s="31" t="s">
        <v>3</v>
      </c>
      <c r="AK158" s="28" t="s">
        <v>18</v>
      </c>
      <c r="AL158" s="31"/>
      <c r="AM158" s="50"/>
      <c r="AN158" s="50"/>
      <c r="AO158" s="50"/>
      <c r="AP158" s="50"/>
      <c r="AQ158" s="50"/>
    </row>
    <row r="159" spans="1:43" x14ac:dyDescent="0.3">
      <c r="A159" s="32" t="s">
        <v>13</v>
      </c>
      <c r="B159" s="33"/>
      <c r="C159" s="12"/>
      <c r="D159" s="11" t="s">
        <v>22</v>
      </c>
      <c r="E159" s="11" t="s">
        <v>22</v>
      </c>
      <c r="F159" s="20"/>
      <c r="G159" s="34" t="s">
        <v>13</v>
      </c>
      <c r="H159" s="33"/>
      <c r="I159" s="12"/>
      <c r="J159" s="11" t="s">
        <v>22</v>
      </c>
      <c r="K159" s="11" t="s">
        <v>22</v>
      </c>
      <c r="L159" s="25"/>
      <c r="M159" s="26" t="s">
        <v>63</v>
      </c>
      <c r="N159" s="64">
        <f>SUM(S169-U169-W169-Y169)</f>
        <v>0</v>
      </c>
      <c r="O159" s="28" t="s">
        <v>63</v>
      </c>
      <c r="P159" s="27">
        <f>SUM(AD169-AF169-AH169-AJ169)</f>
        <v>0</v>
      </c>
      <c r="Q159" s="33"/>
      <c r="R159" s="14" t="s">
        <v>4</v>
      </c>
      <c r="S159" s="14">
        <f>WEEKDAY($C158)</f>
        <v>3</v>
      </c>
      <c r="T159" s="14" t="s">
        <v>4</v>
      </c>
      <c r="U159" s="14">
        <f>WEEKDAY($C158)</f>
        <v>3</v>
      </c>
      <c r="V159" s="14" t="s">
        <v>4</v>
      </c>
      <c r="W159" s="14">
        <f>WEEKDAY($C158)</f>
        <v>3</v>
      </c>
      <c r="X159" s="14" t="s">
        <v>4</v>
      </c>
      <c r="Y159" s="14">
        <f>WEEKDAY($C158)</f>
        <v>3</v>
      </c>
      <c r="Z159" s="14" t="s">
        <v>19</v>
      </c>
      <c r="AA159" s="35">
        <f>S168</f>
        <v>0</v>
      </c>
      <c r="AC159" s="14" t="s">
        <v>4</v>
      </c>
      <c r="AD159" s="14">
        <f>WEEKDAY($I158)</f>
        <v>3</v>
      </c>
      <c r="AE159" s="14" t="s">
        <v>4</v>
      </c>
      <c r="AF159" s="14">
        <f>WEEKDAY($I158)</f>
        <v>3</v>
      </c>
      <c r="AG159" s="14" t="s">
        <v>4</v>
      </c>
      <c r="AH159" s="14">
        <f>WEEKDAY($I158)</f>
        <v>3</v>
      </c>
      <c r="AI159" s="14" t="s">
        <v>4</v>
      </c>
      <c r="AJ159" s="14">
        <f>WEEKDAY($I158)</f>
        <v>3</v>
      </c>
      <c r="AK159" s="14" t="s">
        <v>19</v>
      </c>
      <c r="AL159" s="35">
        <f>AD168</f>
        <v>0</v>
      </c>
      <c r="AM159" s="49"/>
      <c r="AN159" s="50"/>
      <c r="AO159" s="49"/>
      <c r="AP159" s="50"/>
      <c r="AQ159" s="50"/>
    </row>
    <row r="160" spans="1:43" x14ac:dyDescent="0.3">
      <c r="A160" s="32" t="s">
        <v>14</v>
      </c>
      <c r="C160" s="13"/>
      <c r="D160" s="11" t="s">
        <v>22</v>
      </c>
      <c r="E160" s="11" t="s">
        <v>22</v>
      </c>
      <c r="F160" s="20"/>
      <c r="G160" s="34" t="s">
        <v>14</v>
      </c>
      <c r="I160" s="13"/>
      <c r="J160" s="11" t="s">
        <v>22</v>
      </c>
      <c r="K160" s="11" t="s">
        <v>22</v>
      </c>
      <c r="L160" s="25"/>
      <c r="M160" s="26" t="s">
        <v>64</v>
      </c>
      <c r="N160" s="36">
        <f>AA164</f>
        <v>0</v>
      </c>
      <c r="O160" s="28" t="s">
        <v>64</v>
      </c>
      <c r="P160" s="37">
        <f>AL164</f>
        <v>0</v>
      </c>
      <c r="Q160" s="38"/>
      <c r="R160" s="39" t="s">
        <v>6</v>
      </c>
      <c r="S160" s="40">
        <f>IF(S159=7,IF(OR(AND(D158&gt;=19/24,E158&gt;=19/24),AND(D158&lt;=14/24,E158&lt;=14/24)),0,IF(AND(D158&lt;=14/24,E158&lt;=19/24),E158-14/24,IF(AND(D158&gt;=14/24,E158&lt;=19/24),E158-D158,IF(AND(D158&gt;=14/24,E158&gt;=19/24),19/24-D158,IF(AND(D158&lt;=14/24,E158&gt;=19/24),19/24-14/24,"v"))))),0)</f>
        <v>0</v>
      </c>
      <c r="T160" s="39" t="s">
        <v>6</v>
      </c>
      <c r="U160" s="40">
        <f>IF(OR(D159="x",E159="x"),0,IF(B162&gt;0,IF(U159=7,IF(OR(AND(D159&gt;=19/24,E159&gt;=19/24),AND(D159&lt;=14/24,E159&lt;=14/24)),0,IF(AND(D159&lt;=14/24,E159&lt;=19/24),E159-14/24,IF(AND(D159&gt;=14/24,E159&lt;=19/24),E159-D159,IF(AND(D159&gt;=14/24,E159&gt;=19/24),19/24-D159,IF(AND(D159&lt;=14/24,E159&gt;=19/24),19/24-14/24,"v"))))),0),0))</f>
        <v>0</v>
      </c>
      <c r="V160" s="39" t="s">
        <v>6</v>
      </c>
      <c r="W160" s="40">
        <f>IF(OR(D160="x",E160="x"),0,IF(B162&gt;1,IF(W159=7,IF(OR(AND(D160&gt;=19/24,E160&gt;=19/24),AND(D160&lt;=14/24,E160&lt;=14/24)),0,IF(AND(D160&lt;=14/24,E160&lt;=19/24),E160-14/24,IF(AND(D160&gt;=14/24,E160&lt;=19/24),E160-D160,IF(AND(D160&gt;=14/24,E160&gt;=19/24),19/24-D160,IF(AND(D160&lt;=14/24,E160&gt;=19/24),19/24-14/24,"v"))))),0),0))</f>
        <v>0</v>
      </c>
      <c r="X160" s="39" t="s">
        <v>6</v>
      </c>
      <c r="Y160" s="40">
        <f>IF(OR(D161="x",E161="x"),0,IF(B162&gt;2,IF(Y159=7,IF(OR(AND(D161&gt;=19/24,E161&gt;=19/24),AND(D161&lt;=14/24,E161&lt;=14/24)),0,IF(AND(D161&lt;=14/24,E161&lt;=19/24),E161-14/24,IF(AND(D161&gt;=14/24,E161&lt;=19/24),E161-D161,IF(AND(D161&gt;=14/24,E161&gt;=19/24),19/24-D161,IF(AND(D161&lt;=14/24,E161&gt;=19/24),19/24-14/24,"v"))))),0),0))</f>
        <v>0</v>
      </c>
      <c r="Z160" s="39" t="s">
        <v>20</v>
      </c>
      <c r="AA160" s="40">
        <f>U168+W168+Y168</f>
        <v>0</v>
      </c>
      <c r="AB160" s="39"/>
      <c r="AC160" s="39" t="s">
        <v>6</v>
      </c>
      <c r="AD160" s="40">
        <f>IF(AD159=7,IF(OR(AND(J158&gt;=19/24,K158&gt;=19/24),AND(J158&lt;=14/24,K158&lt;=14/24)),0,IF(AND(J158&lt;=14/24,K158&lt;=19/24),K158-14/24,IF(AND(J158&gt;=14/24,K158&lt;=19/24),K158-J158,IF(AND(J158&gt;=14/24,K158&gt;=19/24),19/24-J158,IF(AND(J158&lt;=14/24,K158&gt;=19/24),19/24-14/24,"v"))))),0)</f>
        <v>0</v>
      </c>
      <c r="AE160" s="39" t="s">
        <v>6</v>
      </c>
      <c r="AF160" s="40">
        <f>IF(OR(J159="x",K159="x"),0,IF(H162&gt;0,IF(AF159=7,IF(OR(AND(J159&gt;=19/24,K159&gt;=19/24),AND(J159&lt;=14/24,K159&lt;=14/24)),0,IF(AND(J159&lt;=14/24,K159&lt;=19/24),K159-14/24,IF(AND(J159&gt;=14/24,K159&lt;=19/24),K159-J159,IF(AND(J159&gt;=14/24,K159&gt;=19/24),19/24-J159,IF(AND(J159&lt;=14/24,K159&gt;=19/24),19/24-14/24,"v"))))),0),0))</f>
        <v>0</v>
      </c>
      <c r="AG160" s="39" t="s">
        <v>6</v>
      </c>
      <c r="AH160" s="40">
        <f>IF(OR(J160="x",K160="x"),0,IF(H162&gt;1,IF(AH159=7,IF(OR(AND(J160&gt;=19/24,K160&gt;=19/24),AND(J160&lt;=14/24,K160&lt;=14/24)),0,IF(AND(J160&lt;=14/24,K160&lt;=19/24),K160-14/24,IF(AND(J160&gt;=14/24,K160&lt;=19/24),K160-J160,IF(AND(J160&gt;=14/24,K160&gt;=19/24),19/24-J160,IF(AND(J160&lt;=14/24,K160&gt;=19/24),19/24-14/24,"v"))))),0),0))</f>
        <v>0</v>
      </c>
      <c r="AI160" s="39" t="s">
        <v>6</v>
      </c>
      <c r="AJ160" s="40">
        <f>IF(OR(J161="x",K161="x"),0,IF(H162&gt;2,IF(AJ159=7,IF(OR(AND(J161&gt;=19/24,K161&gt;=19/24),AND(J161&lt;=14/24,K161&lt;=14/24)),0,IF(AND(J161&lt;=14/24,K161&lt;=19/24),K161-14/24,IF(AND(J161&gt;=14/24,K161&lt;=19/24),K161-J161,IF(AND(J161&gt;=14/24,K161&gt;=19/24),19/24-J161,IF(AND(J161&lt;=14/24,K161&gt;=19/24),19/24-14/24,"v"))))),0),0))</f>
        <v>0</v>
      </c>
      <c r="AK160" s="39" t="s">
        <v>20</v>
      </c>
      <c r="AL160" s="40">
        <f>AF168+AH168+AJ168</f>
        <v>0</v>
      </c>
      <c r="AM160" s="50"/>
      <c r="AN160" s="50"/>
      <c r="AO160" s="50"/>
      <c r="AP160" s="51"/>
      <c r="AQ160" s="50"/>
    </row>
    <row r="161" spans="1:43" x14ac:dyDescent="0.3">
      <c r="A161" s="32" t="s">
        <v>16</v>
      </c>
      <c r="C161" s="12"/>
      <c r="D161" s="11" t="s">
        <v>22</v>
      </c>
      <c r="E161" s="11" t="s">
        <v>22</v>
      </c>
      <c r="F161" s="20"/>
      <c r="G161" s="34" t="s">
        <v>16</v>
      </c>
      <c r="I161" s="12"/>
      <c r="J161" s="11" t="s">
        <v>22</v>
      </c>
      <c r="K161" s="11" t="s">
        <v>22</v>
      </c>
      <c r="L161" s="25"/>
      <c r="M161" s="26" t="s">
        <v>65</v>
      </c>
      <c r="N161" s="37">
        <f>AA162</f>
        <v>0</v>
      </c>
      <c r="O161" s="28" t="s">
        <v>65</v>
      </c>
      <c r="P161" s="37">
        <f>AL162</f>
        <v>0</v>
      </c>
      <c r="R161" s="39" t="s">
        <v>11</v>
      </c>
      <c r="S161" s="40">
        <f>IF(S159&lt;&gt;1,IF(OR(AND(D158&gt;=7/24,E158&gt;=7/24),AND(D158&lt;=5/24,E158&lt;=5/24)),0,IF(AND(D158&lt;=5/24,E158&lt;=7/24),E158-5/24,IF(AND(D158&gt;=5/24,E158&lt;=7/24),E158-D158,IF(AND(D158&gt;=5/24,E158&gt;=7/24),7/24-D158,IF(AND(D158&lt;=5/24,E158&gt;=7/24),7/24-5/24,"v"))))),0)</f>
        <v>0</v>
      </c>
      <c r="T161" s="39" t="s">
        <v>11</v>
      </c>
      <c r="U161" s="40">
        <f>IF(OR(D159="x",E159="x"),0,IF(D159="x",0,IF(U159&lt;&gt;1,IF(OR(AND(D159&gt;=7/24,E159&gt;=7/24),AND(D159&lt;=5/24,E159&lt;=5/24)),0,IF(AND(D159&lt;=5/24,E159&lt;=7/24),E159-5/24,IF(AND(D159&gt;=5/24,E159&lt;=7/24),E159-D159,IF(AND(D159&gt;=5/24,E159&gt;=7/24),7/24-D159,IF(AND(D159&lt;=5/24,E159&gt;=7/24),7/24-5/24,"v"))))),0)))</f>
        <v>0</v>
      </c>
      <c r="V161" s="39" t="s">
        <v>11</v>
      </c>
      <c r="W161" s="40">
        <f>IF(OR(D160="x",E160="x"),0,IF(W159&lt;&gt;1,IF(OR(AND(D160&gt;=7/24,E160&gt;=7/24),AND(D160&lt;=5/24,E160&lt;=5/24)),0,IF(AND(D160&lt;=5/24,E160&lt;=7/24),E160-5/24,IF(AND(D160&gt;=5/24,E160&lt;=7/24),E160-D160,IF(AND(D160&gt;=5/24,E160&gt;=7/24),7/24-D160,IF(AND(D160&lt;=5/24,E160&gt;=7/24),7/24-5/24,"v"))))),0))</f>
        <v>0</v>
      </c>
      <c r="X161" s="39" t="s">
        <v>11</v>
      </c>
      <c r="Y161" s="40">
        <f>IF(OR(D161="x",E161="x"),0,IF(Y159&lt;&gt;1,IF(OR(AND(D161&gt;=7/24,E161&gt;=7/24),AND(D161&lt;=5/24,E161&lt;=5/24)),0,IF(AND(D161&lt;=5/24,E161&lt;=7/24),E161-5/24,IF(AND(D161&gt;=5/24,E161&lt;=7/24),E161-D161,IF(AND(D161&gt;=5/24,E161&gt;=7/24),7/24-D161,IF(AND(D161&lt;=5/24,E161&gt;=7/24),7/24-5/24,"v"))))),0))</f>
        <v>0</v>
      </c>
      <c r="Z161" s="39" t="s">
        <v>21</v>
      </c>
      <c r="AA161" s="41">
        <f>AA159-AA160</f>
        <v>0</v>
      </c>
      <c r="AB161" s="39"/>
      <c r="AC161" s="39" t="s">
        <v>11</v>
      </c>
      <c r="AD161" s="40">
        <f>IF(AD159&lt;&gt;1,IF(OR(AND(J158&gt;=7/24,K158&gt;=7/24),AND(J158&lt;=5/24,K158&lt;=5/24)),0,IF(AND(J158&lt;=5/24,K158&lt;=7/24),K158-5/24,IF(AND(J158&gt;=5/24,K158&lt;=7/24),K158-J158,IF(AND(J158&gt;=5/24,K158&gt;=7/24),7/24-J158,IF(AND(J158&lt;=5/24,K158&gt;=7/24),7/24-5/24,"v"))))),0)</f>
        <v>0</v>
      </c>
      <c r="AE161" s="39" t="s">
        <v>11</v>
      </c>
      <c r="AF161" s="40">
        <f>IF(OR(J159="x",K159="x"),0,IF(AF159&lt;&gt;1,IF(OR(AND(J159&gt;=7/24,K159&gt;=7/24),AND(J159&lt;=5/24,K159&lt;=5/24)),0,IF(AND(J159&lt;=5/24,K159&lt;=7/24),K159-5/24,IF(AND(J159&gt;=5/24,K159&lt;=7/24),K159-J159,IF(AND(J159&gt;=5/24,K159&gt;=7/24),7/24-J159,IF(AND(J159&lt;=5/24,K159&gt;=7/24),7/24-5/24,"v"))))),0))</f>
        <v>0</v>
      </c>
      <c r="AG161" s="39" t="s">
        <v>11</v>
      </c>
      <c r="AH161" s="40">
        <f>IF(OR(J160="x",K160="x"),0,IF(AH159&lt;&gt;1,IF(OR(AND(J160&gt;=7/24,K160&gt;=7/24),AND(J160&lt;=5/24,K160&lt;=5/24)),0,IF(AND(J160&lt;=5/24,K160&lt;=7/24),K160-5/24,IF(AND(J160&gt;=5/24,K160&lt;=7/24),K160-J160,IF(AND(J160&gt;=5/24,K160&gt;=7/24),7/24-J160,IF(AND(J160&lt;=5/24,K160&gt;=7/24),7/24-5/24,"v"))))),0))</f>
        <v>0</v>
      </c>
      <c r="AI161" s="39" t="s">
        <v>11</v>
      </c>
      <c r="AJ161" s="40">
        <f>IF(OR(J161="x",K161="x"),0,IF(AJ159&lt;&gt;1,IF(OR(AND(J161&gt;=7/24,K161&gt;=7/24),AND(J161&lt;=5/24,K161&lt;=5/24)),0,IF(AND(J161&lt;=5/24,K161&lt;=7/24),K161-5/24,IF(AND(J161&gt;=5/24,K161&lt;=7/24),K161-J161,IF(AND(J161&gt;=5/24,K161&gt;=7/24),7/24-J161,IF(AND(J161&lt;=5/24,K161&gt;=7/24),7/24-5/24,"v"))))),0))</f>
        <v>0</v>
      </c>
      <c r="AK161" s="39" t="s">
        <v>21</v>
      </c>
      <c r="AL161" s="41">
        <f>AL159-AL160</f>
        <v>0</v>
      </c>
      <c r="AM161" s="50"/>
      <c r="AN161" s="52"/>
      <c r="AO161" s="50"/>
      <c r="AP161" s="52"/>
      <c r="AQ161" s="50"/>
    </row>
    <row r="162" spans="1:43" ht="14.4" hidden="1" customHeight="1" x14ac:dyDescent="0.3">
      <c r="A162" s="42" t="s">
        <v>56</v>
      </c>
      <c r="B162" s="14">
        <f>IF(AND(D159&lt;&gt;"x",D160&lt;&gt;"x",D161&lt;&gt;"x"),3,IF(AND(D159&lt;&gt;"x",D160&lt;&gt;"x"),2,IF(D159&lt;&gt;"x",1,0)))</f>
        <v>0</v>
      </c>
      <c r="F162" s="20"/>
      <c r="G162" s="42" t="s">
        <v>68</v>
      </c>
      <c r="H162" s="14">
        <f>IF(AND(J159&lt;&gt;"x",J160&lt;&gt;"x",J161&lt;&gt;"x"),3,IF(AND(J159&lt;&gt;"x",J160&lt;&gt;"x"),2,IF(J159&lt;&gt;"x",1,0)))</f>
        <v>0</v>
      </c>
      <c r="L162" s="25"/>
      <c r="R162" s="39" t="s">
        <v>10</v>
      </c>
      <c r="S162" s="43">
        <f>IF(AND(S159&lt;&gt;7,S159&lt;&gt;1),IF(AND(D158&gt;=19/24,E158&gt;=19/24),E158-D158,IF(AND(D158&lt;=19/24,E158&gt;=19/24),E158-19/24,0)),0)</f>
        <v>0</v>
      </c>
      <c r="T162" s="39" t="s">
        <v>10</v>
      </c>
      <c r="U162" s="43">
        <f>IF(OR(D159="x",E159="x"),0,IF(AND(U159&lt;&gt;7,U159&lt;&gt;1),IF(AND(D159&gt;=19/24,E159&gt;=19/24),E159-D159,IF(AND(D159&lt;=19/24,E159&gt;=19/24),E159-19/24,0)),0))</f>
        <v>0</v>
      </c>
      <c r="V162" s="39" t="s">
        <v>10</v>
      </c>
      <c r="W162" s="43">
        <f>IF(OR(D160="x",E160="x"),0,IF(AND(W159&lt;&gt;7,W159&lt;&gt;1),IF(AND(D160&gt;=19/24,E160&gt;=19/24),E160-D160,IF(AND(D160&lt;=19/24,E160&gt;=19/24),E160-19/24,0)),0))</f>
        <v>0</v>
      </c>
      <c r="X162" s="39" t="s">
        <v>10</v>
      </c>
      <c r="Y162" s="43">
        <f>IF(OR(D161="x",E161="x"),0,IF(AND(Y159&lt;&gt;7,Y159&lt;&gt;1),IF(AND(D161&gt;=19/24,E161&gt;=19/24),E161-D161,IF(AND(D161&lt;=19/24,E161&gt;=19/24),E161-19/24,0)),0))</f>
        <v>0</v>
      </c>
      <c r="Z162" s="39" t="s">
        <v>5</v>
      </c>
      <c r="AA162" s="44">
        <f>S171-U171-W171-Y171</f>
        <v>0</v>
      </c>
      <c r="AB162" s="39"/>
      <c r="AC162" s="39" t="s">
        <v>10</v>
      </c>
      <c r="AD162" s="43">
        <f>IF(AND(AD159&lt;&gt;7,AD159&lt;&gt;1),IF(AND(J158&gt;=19/24,K158&gt;=19/24),K158-J158,IF(AND(J158&lt;=19/24,K158&gt;=19/24),K158-19/24,0)),0)</f>
        <v>0</v>
      </c>
      <c r="AE162" s="39" t="s">
        <v>10</v>
      </c>
      <c r="AF162" s="43">
        <f>IF(OR(J159="x",K159="x"),0,IF(AND(AF159&lt;&gt;7,AF159&lt;&gt;1),IF(AND(J159&gt;=19/24,K159&gt;=19/24),K159-J159,IF(AND(J159&lt;=19/24,K159&gt;=19/24),K159-19/24,0)),0))</f>
        <v>0</v>
      </c>
      <c r="AG162" s="39" t="s">
        <v>10</v>
      </c>
      <c r="AH162" s="43">
        <f>IF(OR(J160="x",K160="x"),0,IF(AND(AH159&lt;&gt;7,AH159&lt;&gt;1),IF(AND(J160&gt;=19/24,K160&gt;=19/24),K160-J160,IF(AND(J160&lt;=19/24,K160&gt;=19/24),K160-19/24,0)),0))</f>
        <v>0</v>
      </c>
      <c r="AI162" s="39" t="s">
        <v>10</v>
      </c>
      <c r="AJ162" s="43">
        <f>IF(OR(J161="x",K161="x"),0,IF(AND(AJ159&lt;&gt;7,AJ159&lt;&gt;1),IF(AND(J161&gt;=19/24,K161&gt;=19/24),K161-J161,IF(AND(J161&lt;=19/24,K161&gt;=19/24),K161-19/24,0)),0))</f>
        <v>0</v>
      </c>
      <c r="AK162" s="39" t="s">
        <v>5</v>
      </c>
      <c r="AL162" s="44">
        <f>AD171-AF171-AH171-AJ171</f>
        <v>0</v>
      </c>
      <c r="AM162" s="50"/>
      <c r="AN162" s="52"/>
      <c r="AO162" s="50"/>
      <c r="AP162" s="51"/>
      <c r="AQ162" s="50"/>
    </row>
    <row r="163" spans="1:43" ht="14.4" hidden="1" customHeight="1" x14ac:dyDescent="0.3">
      <c r="F163" s="20"/>
      <c r="L163" s="25"/>
      <c r="R163" s="39" t="s">
        <v>12</v>
      </c>
      <c r="S163" s="40">
        <f>SUM(S161:S162)</f>
        <v>0</v>
      </c>
      <c r="T163" s="39" t="s">
        <v>12</v>
      </c>
      <c r="U163" s="40">
        <f>IF(B162&gt;0,SUM(U161:U162),0)</f>
        <v>0</v>
      </c>
      <c r="V163" s="39" t="s">
        <v>12</v>
      </c>
      <c r="W163" s="40">
        <f>IF(B162&gt;1,SUM(W161:W162),0)</f>
        <v>0</v>
      </c>
      <c r="X163" s="39" t="s">
        <v>12</v>
      </c>
      <c r="Y163" s="40">
        <f>IF(B162&gt;2,SUM(Y161:Y162),0)</f>
        <v>0</v>
      </c>
      <c r="Z163" s="39" t="s">
        <v>17</v>
      </c>
      <c r="AA163" s="44">
        <f>S170-U170-W170-Y170</f>
        <v>0</v>
      </c>
      <c r="AB163" s="39"/>
      <c r="AC163" s="39" t="s">
        <v>12</v>
      </c>
      <c r="AD163" s="40">
        <f>SUM(AD161:AD162)</f>
        <v>0</v>
      </c>
      <c r="AE163" s="39" t="s">
        <v>12</v>
      </c>
      <c r="AF163" s="40">
        <f>IF(H162&gt;0,SUM(AF161:AF162),0)</f>
        <v>0</v>
      </c>
      <c r="AG163" s="39" t="s">
        <v>12</v>
      </c>
      <c r="AH163" s="40">
        <f>IF(H162&gt;1,SUM(AH161:AH162),0)</f>
        <v>0</v>
      </c>
      <c r="AI163" s="39" t="s">
        <v>12</v>
      </c>
      <c r="AJ163" s="40">
        <f>IF(H162&gt;2,SUM(AJ161:AJ162),0)</f>
        <v>0</v>
      </c>
      <c r="AK163" s="39" t="s">
        <v>17</v>
      </c>
      <c r="AL163" s="44">
        <f>AD170-AF170-AH170-AJ170</f>
        <v>0</v>
      </c>
      <c r="AM163" s="50"/>
      <c r="AN163" s="52"/>
      <c r="AO163" s="50"/>
      <c r="AP163" s="53"/>
      <c r="AQ163" s="50"/>
    </row>
    <row r="164" spans="1:43" ht="14.4" hidden="1" customHeight="1" x14ac:dyDescent="0.3">
      <c r="F164" s="20"/>
      <c r="L164" s="25"/>
      <c r="R164" s="39"/>
      <c r="S164" s="39"/>
      <c r="T164" s="39"/>
      <c r="U164" s="39"/>
      <c r="V164" s="39"/>
      <c r="W164" s="39"/>
      <c r="X164" s="39"/>
      <c r="Y164" s="39"/>
      <c r="Z164" s="39" t="s">
        <v>55</v>
      </c>
      <c r="AA164" s="44">
        <f>SUM(AA162:AA163)</f>
        <v>0</v>
      </c>
      <c r="AB164" s="39"/>
      <c r="AC164" s="39"/>
      <c r="AD164" s="39"/>
      <c r="AE164" s="39"/>
      <c r="AF164" s="39"/>
      <c r="AG164" s="39"/>
      <c r="AH164" s="39"/>
      <c r="AI164" s="39"/>
      <c r="AJ164" s="39"/>
      <c r="AK164" s="39" t="s">
        <v>55</v>
      </c>
      <c r="AL164" s="44">
        <f>SUM(AL162:AL163)</f>
        <v>0</v>
      </c>
      <c r="AM164" s="50"/>
      <c r="AN164" s="52"/>
      <c r="AO164" s="50"/>
      <c r="AP164" s="53"/>
      <c r="AQ164" s="50"/>
    </row>
    <row r="165" spans="1:43" ht="14.4" hidden="1" customHeight="1" x14ac:dyDescent="0.3">
      <c r="F165" s="20"/>
      <c r="L165" s="25"/>
      <c r="R165" s="39" t="s">
        <v>7</v>
      </c>
      <c r="S165" s="45">
        <f>IF(AND(S159&lt;&gt;1,S159&lt;&gt;7),IF(AND(D158&gt;=5/24,E158&gt;=5/24),0,IF(E158&lt;5/24,E158-D158,IF(AND(D158&gt;0/24,E158&lt;5/24),E158-D158,IF(AND(D158&gt;=0/24,E158&gt;=5/24),5/24-D158,0)))),IF(S159=1,E158-D158,IF(S159=7,IF(AND(D158&gt;=5/24,E158&gt;=5/24),0,IF(E158&lt;5/24,E158-D158,IF(AND(D158&gt;0/24,E158&lt;5/24),E158-D158,IF(AND(D158&gt;=0/24,E158&gt;=5/24),5/24-D158,"v")))))))</f>
        <v>0</v>
      </c>
      <c r="T165" s="39" t="s">
        <v>7</v>
      </c>
      <c r="U165" s="45">
        <f>IF(OR(D159="x",E159="x"),0,IF(AND(U159&lt;&gt;1,U159&lt;&gt;7),IF(AND(D159&gt;=5/24,E159&gt;=5/24),0,IF(E159&lt;5/24,E159-D159,IF(AND(D159&gt;0/24,E159&lt;5/24),E159-D159,IF(AND(D159&gt;=0/24,E159&gt;=5/24),5/24-D159,0)))),IF(U159=1,E159-D159,IF(U159=7,IF(AND(D159&gt;=5/24,E159&gt;=5/24),0,IF(E159&lt;5/24,E159-D159,IF(AND(D159&gt;0/24,E159&lt;5/24),E159-D159,IF(AND(D159&gt;=0/24,E159&gt;=5/24),5/24-D159,"v"))))))))</f>
        <v>0</v>
      </c>
      <c r="V165" s="39" t="s">
        <v>7</v>
      </c>
      <c r="W165" s="45">
        <f>IF(OR(D160="x",E160="x"),0,IF(AND(W159&lt;&gt;1,W159&lt;&gt;7),IF(AND(D160&gt;=5/24,E160&gt;=5/24),0,IF(E160&lt;5/24,E160-D160,IF(AND(D160&gt;0/24,E160&lt;5/24),E160-D160,IF(AND(D160&gt;=0/24,E160&gt;=5/24),5/24-D160,0)))),IF(W159=1,E160-D160,IF(W159=7,IF(AND(D160&gt;=5/24,E160&gt;=5/24),0,IF(E160&lt;5/24,E160-D160,IF(AND(D160&gt;0/24,E160&lt;5/24),E160-D160,IF(AND(D160&gt;=0/24,E160&gt;=5/24),5/24-D160,"v"))))))))</f>
        <v>0</v>
      </c>
      <c r="X165" s="39" t="s">
        <v>7</v>
      </c>
      <c r="Y165" s="45">
        <f>IF(OR(D161="x",E161="x"),0,IF(AND(Y159&lt;&gt;1,Y159&lt;&gt;7),IF(AND(D161&gt;=5/24,E161&gt;=5/24),0,IF(E161&lt;5/24,E161-D161,IF(AND(D161&gt;0/24,E161&lt;5/24),E161-D161,IF(AND(D161&gt;=0/24,E161&gt;=5/24),5/24-D161,0)))),IF(Y159=1,E161-D161,IF(Y159=7,IF(AND(D161&gt;=5/24,E161&gt;=5/24),0,IF(E161&lt;5/24,E161-D161,IF(AND(D161&gt;0/24,E161&lt;5/24),E161-D161,IF(AND(D161&gt;=0/24,E161&gt;=5/24),5/24-D161,"v"))))))))</f>
        <v>0</v>
      </c>
      <c r="Z165" s="39" t="s">
        <v>59</v>
      </c>
      <c r="AA165" s="40">
        <f>SUM(S160-U160-W160-Y160)</f>
        <v>0</v>
      </c>
      <c r="AB165" s="39"/>
      <c r="AC165" s="39" t="s">
        <v>7</v>
      </c>
      <c r="AD165" s="45">
        <f>IF(AND(AD159&lt;&gt;1,AD159&lt;&gt;7),IF(AND(J158&gt;=5/24,K158&gt;=5/24),0,IF(K158&lt;5/24,K158-J158,IF(AND(J158&gt;0/24,K158&lt;5/24),K158-J158,IF(AND(J158&gt;=0/24,K158&gt;=5/24),5/24-J158,0)))),IF(AD159=1,K158-J158,IF(AD159=7,IF(AND(J158&gt;=5/24,K158&gt;=5/24),0,IF(K158&lt;5/24,K158-J158,IF(AND(J158&gt;0/24,K158&lt;5/24),K158-J158,IF(AND(J158&gt;=0/24,K158&gt;=5/24),5/24-J158,"v")))))))</f>
        <v>0</v>
      </c>
      <c r="AE165" s="39" t="s">
        <v>7</v>
      </c>
      <c r="AF165" s="45">
        <f>IF(OR(J159="x",K159="x"),0,IF(AND(AF159&lt;&gt;1,AF159&lt;&gt;7),IF(AND(J159&gt;=5/24,K159&gt;=5/24),0,IF(K159&lt;5/24,K159-J159,IF(AND(J159&gt;0/24,K159&lt;5/24),K159-J159,IF(AND(J159&gt;=0/24,K159&gt;=5/24),5/24-J159,0)))),IF(AF159=1,K159-J159,IF(AF159=7,IF(AND(J159&gt;=5/24,K159&gt;=5/24),0,IF(K159&lt;5/24,K159-J159,IF(AND(J159&gt;0/24,K159&lt;5/24),K159-J159,IF(AND(J159&gt;=0/24,K159&gt;=5/24),5/24-J159,"v"))))))))</f>
        <v>0</v>
      </c>
      <c r="AG165" s="39" t="s">
        <v>7</v>
      </c>
      <c r="AH165" s="45">
        <f>IF(OR(J160="x",K160="x"),0,IF(AND(AH159&lt;&gt;1,AH159&lt;&gt;7),IF(AND(J160&gt;=5/24,K160&gt;=5/24),0,IF(K160&lt;5/24,K160-J160,IF(AND(J160&gt;0/24,K160&lt;5/24),K160-J160,IF(AND(J160&gt;=0/24,K160&gt;=5/24),5/24-J160,0)))),IF(AH159=1,K160-J160,IF(AH159=7,IF(AND(J160&gt;=5/24,K160&gt;=5/24),0,IF(K160&lt;5/24,K160-J160,IF(AND(J160&gt;0/24,K160&lt;5/24),K160-J160,IF(AND(J160&gt;=0/24,K160&gt;=5/24),5/24-J160,"v"))))))))</f>
        <v>0</v>
      </c>
      <c r="AI165" s="39" t="s">
        <v>7</v>
      </c>
      <c r="AJ165" s="45">
        <f>IF(OR(J161="x",K161="x"),0,IF(AND(AJ159&lt;&gt;1,AJ159&lt;&gt;7),IF(AND(J161&gt;=5/24,K161&gt;=5/24),0,IF(K161&lt;5/24,K161-J161,IF(AND(J161&gt;0/24,K161&lt;5/24),K161-J161,IF(AND(J161&gt;=0/24,K161&gt;=5/24),5/24-J161,0)))),IF(AJ159=1,K161-J161,IF(AJ159=7,IF(AND(J161&gt;=5/24,K161&gt;=5/24),0,IF(K161&lt;5/24,K161-J161,IF(AND(J161&gt;0/24,K161&lt;5/24),K161-J161,IF(AND(J161&gt;=0/24,K161&gt;=5/24),5/24-J161,"v"))))))))</f>
        <v>0</v>
      </c>
      <c r="AK165" s="39" t="s">
        <v>59</v>
      </c>
      <c r="AL165" s="40">
        <f>SUM(AD160-AF160-AH160-AJ160)</f>
        <v>0</v>
      </c>
      <c r="AM165" s="50"/>
      <c r="AN165" s="50"/>
      <c r="AO165" s="50"/>
      <c r="AP165" s="53"/>
      <c r="AQ165" s="50"/>
    </row>
    <row r="166" spans="1:43" ht="14.4" hidden="1" customHeight="1" x14ac:dyDescent="0.3">
      <c r="F166" s="20"/>
      <c r="L166" s="25"/>
      <c r="R166" s="39" t="s">
        <v>8</v>
      </c>
      <c r="S166" s="43">
        <f>IF(S159=7,IF(AND(D158&gt;=19/24,E158&gt;=19/24),E158-D158,IF(AND(D158&lt;=19/24,E158&gt;=19/24),E158-19/24,0)),0)</f>
        <v>0</v>
      </c>
      <c r="T166" s="39" t="s">
        <v>8</v>
      </c>
      <c r="U166" s="43">
        <f>IF(OR(D159="x",E159="x"),0,IF(U159=7,IF(AND(D159&gt;=19/24,E159&gt;=19/24),E159-D159,IF(AND(D159&lt;=19/24,E159&gt;=19/24),E159-19/24,0)),0))</f>
        <v>0</v>
      </c>
      <c r="V166" s="39" t="s">
        <v>8</v>
      </c>
      <c r="W166" s="43">
        <f>IF(OR(D160="x",E160="x"),0,IF(W159=7,IF(AND(D160&gt;=19/24,E160&gt;=19/24),E160-D160,IF(AND(D160&lt;=19/24,E160&gt;=19/24),E160-19/24,0)),0))</f>
        <v>0</v>
      </c>
      <c r="X166" s="39" t="s">
        <v>8</v>
      </c>
      <c r="Y166" s="43">
        <f>IF(OR(D161="x",E161="x"),0,IF(Y159=7,IF(AND(D161&gt;=19/24,E161&gt;=19/24),E161-D161,IF(AND(D161&lt;=19/24,E161&gt;=19/24),E161-19/24,0)),0))</f>
        <v>0</v>
      </c>
      <c r="Z166" s="39" t="s">
        <v>60</v>
      </c>
      <c r="AA166" s="40">
        <f>SUM(S163-U163-W163-Y164)</f>
        <v>0</v>
      </c>
      <c r="AB166" s="39"/>
      <c r="AC166" s="39" t="s">
        <v>8</v>
      </c>
      <c r="AD166" s="43">
        <f>IF(AD159=7,IF(AND(J158&gt;=19/24,K158&gt;=19/24),K158-J158,IF(AND(J158&lt;=19/24,K158&gt;=19/24),K158-19/24,0)),0)</f>
        <v>0</v>
      </c>
      <c r="AE166" s="39" t="s">
        <v>8</v>
      </c>
      <c r="AF166" s="43">
        <f>IF(OR(J159="x",K159="x"),0,IF(AF159=7,IF(AND(J159&gt;=19/24,K159&gt;=19/24),K159-J159,IF(AND(J159&lt;=19/24,K159&gt;=19/24),K159-19/24,0)),0))</f>
        <v>0</v>
      </c>
      <c r="AG166" s="39" t="s">
        <v>8</v>
      </c>
      <c r="AH166" s="43">
        <f>IF(OR(J160="x",K160="x"),0,IF(AH159=7,IF(AND(J160&gt;=19/24,K160&gt;=19/24),K160-J160,IF(AND(J160&lt;=19/24,K160&gt;=19/24),K160-19/24,0)),0))</f>
        <v>0</v>
      </c>
      <c r="AI166" s="39" t="s">
        <v>8</v>
      </c>
      <c r="AJ166" s="43">
        <f>IF(OR(J161="x",K161="x"),0,IF(AJ159=7,IF(AND(J161&gt;=19/24,K161&gt;=19/24),K161-J161,IF(AND(J161&lt;=19/24,K161&gt;=19/24),K161-19/24,0)),0))</f>
        <v>0</v>
      </c>
      <c r="AK166" s="39" t="s">
        <v>60</v>
      </c>
      <c r="AL166" s="40">
        <f>SUM(AD163-AF163-AH163-AJ164)</f>
        <v>0</v>
      </c>
      <c r="AM166" s="50"/>
      <c r="AN166" s="52"/>
      <c r="AO166" s="50"/>
      <c r="AP166" s="52"/>
      <c r="AQ166" s="50"/>
    </row>
    <row r="167" spans="1:43" ht="14.4" hidden="1" customHeight="1" x14ac:dyDescent="0.3">
      <c r="F167" s="20"/>
      <c r="L167" s="25"/>
      <c r="R167" s="39" t="s">
        <v>9</v>
      </c>
      <c r="S167" s="40">
        <f>SUM(S165:S166)</f>
        <v>0</v>
      </c>
      <c r="T167" s="39" t="s">
        <v>9</v>
      </c>
      <c r="U167" s="40">
        <f>IF(B162&gt;0,SUM(U165:U166),0)</f>
        <v>0</v>
      </c>
      <c r="V167" s="39" t="s">
        <v>9</v>
      </c>
      <c r="W167" s="40">
        <f>IF(B162&gt;1,SUM(W165:W166),0)</f>
        <v>0</v>
      </c>
      <c r="X167" s="39" t="s">
        <v>9</v>
      </c>
      <c r="Y167" s="40">
        <f>IF(B162&gt;2,SUM(Y165:Y166),0)</f>
        <v>0</v>
      </c>
      <c r="Z167" s="39" t="s">
        <v>61</v>
      </c>
      <c r="AA167" s="40">
        <f>SUM(S167-U167-W167-Y167)</f>
        <v>0</v>
      </c>
      <c r="AB167" s="39"/>
      <c r="AC167" s="39" t="s">
        <v>9</v>
      </c>
      <c r="AD167" s="40">
        <f>SUM(AD165:AD166)</f>
        <v>0</v>
      </c>
      <c r="AE167" s="39" t="s">
        <v>9</v>
      </c>
      <c r="AF167" s="40">
        <f>IF(H162&gt;0,SUM(AF165:AF166),0)</f>
        <v>0</v>
      </c>
      <c r="AG167" s="39" t="s">
        <v>9</v>
      </c>
      <c r="AH167" s="40">
        <f>IF($H162&gt;1,SUM(AH165:AH166),0)</f>
        <v>0</v>
      </c>
      <c r="AI167" s="39" t="s">
        <v>9</v>
      </c>
      <c r="AJ167" s="40">
        <f>IF(H162&gt;2,SUM(AJ165:AJ166),0)</f>
        <v>0</v>
      </c>
      <c r="AK167" s="39" t="s">
        <v>61</v>
      </c>
      <c r="AL167" s="40">
        <f>SUM(AD167-AF167-AH167-AJ167)</f>
        <v>0</v>
      </c>
      <c r="AM167" s="50"/>
      <c r="AN167" s="52"/>
      <c r="AO167" s="50"/>
      <c r="AP167" s="52"/>
      <c r="AQ167" s="50"/>
    </row>
    <row r="168" spans="1:43" ht="14.4" hidden="1" customHeight="1" x14ac:dyDescent="0.3">
      <c r="F168" s="20"/>
      <c r="L168" s="25"/>
      <c r="R168" s="39" t="s">
        <v>1</v>
      </c>
      <c r="S168" s="40">
        <f>E158-D158</f>
        <v>0</v>
      </c>
      <c r="T168" s="39" t="s">
        <v>70</v>
      </c>
      <c r="U168" s="40">
        <f>IF(B162&gt;0,E159-D159,0)</f>
        <v>0</v>
      </c>
      <c r="V168" s="39" t="s">
        <v>70</v>
      </c>
      <c r="W168" s="40">
        <f>IF(B162&gt;1,E160-D160,0)</f>
        <v>0</v>
      </c>
      <c r="X168" s="39" t="s">
        <v>70</v>
      </c>
      <c r="Y168" s="40">
        <f>IF(B162&gt;2,E161-D161,0)</f>
        <v>0</v>
      </c>
      <c r="Z168" s="39"/>
      <c r="AA168" s="39"/>
      <c r="AB168" s="39"/>
      <c r="AC168" s="39" t="s">
        <v>1</v>
      </c>
      <c r="AD168" s="40">
        <f>K158-J158</f>
        <v>0</v>
      </c>
      <c r="AE168" s="39" t="s">
        <v>70</v>
      </c>
      <c r="AF168" s="40">
        <f>IF(H162&gt;0,K159-J159,0)</f>
        <v>0</v>
      </c>
      <c r="AG168" s="39" t="s">
        <v>70</v>
      </c>
      <c r="AH168" s="40">
        <f>IF(H162&gt;1,K160-J160,0)</f>
        <v>0</v>
      </c>
      <c r="AI168" s="39" t="s">
        <v>70</v>
      </c>
      <c r="AJ168" s="40">
        <f>IF(H162&gt;2,K161-J161,0)</f>
        <v>0</v>
      </c>
      <c r="AK168" s="39"/>
      <c r="AL168" s="39"/>
      <c r="AM168" s="50"/>
      <c r="AN168" s="52"/>
      <c r="AO168" s="50"/>
      <c r="AP168" s="52"/>
      <c r="AQ168" s="50"/>
    </row>
    <row r="169" spans="1:43" ht="14.4" hidden="1" customHeight="1" x14ac:dyDescent="0.3">
      <c r="F169" s="20"/>
      <c r="L169" s="25"/>
      <c r="R169" s="39" t="s">
        <v>54</v>
      </c>
      <c r="S169" s="40">
        <f>SUM(S160+S163+S167)</f>
        <v>0</v>
      </c>
      <c r="T169" s="39" t="s">
        <v>54</v>
      </c>
      <c r="U169" s="40">
        <f>SUM(U160+U163+U167)</f>
        <v>0</v>
      </c>
      <c r="V169" s="39" t="s">
        <v>54</v>
      </c>
      <c r="W169" s="40">
        <f>SUM(W160+W163+W167)</f>
        <v>0</v>
      </c>
      <c r="X169" s="39" t="s">
        <v>54</v>
      </c>
      <c r="Y169" s="40">
        <f>SUM(Y160+Y163+Y167)</f>
        <v>0</v>
      </c>
      <c r="Z169" s="39"/>
      <c r="AA169" s="39"/>
      <c r="AB169" s="39"/>
      <c r="AC169" s="39" t="s">
        <v>54</v>
      </c>
      <c r="AD169" s="40">
        <f>SUM(AD160+AD163+AD167)</f>
        <v>0</v>
      </c>
      <c r="AE169" s="39" t="s">
        <v>54</v>
      </c>
      <c r="AF169" s="40">
        <f>SUM(AF160+AF163+AF167)</f>
        <v>0</v>
      </c>
      <c r="AG169" s="39" t="s">
        <v>54</v>
      </c>
      <c r="AH169" s="40">
        <f>SUM(AH160+AH163+AH167)</f>
        <v>0</v>
      </c>
      <c r="AI169" s="39" t="s">
        <v>54</v>
      </c>
      <c r="AJ169" s="40">
        <f>SUM(AJ160+AJ163+AJ167)</f>
        <v>0</v>
      </c>
      <c r="AK169" s="39"/>
      <c r="AL169" s="39"/>
      <c r="AM169" s="50"/>
      <c r="AN169" s="52"/>
      <c r="AO169" s="50"/>
      <c r="AP169" s="50"/>
      <c r="AQ169" s="50"/>
    </row>
    <row r="170" spans="1:43" ht="14.4" hidden="1" customHeight="1" x14ac:dyDescent="0.3">
      <c r="F170" s="20"/>
      <c r="L170" s="25"/>
      <c r="R170" s="39" t="s">
        <v>55</v>
      </c>
      <c r="S170" s="46">
        <f>S168*24*Personalia!$B$15</f>
        <v>0</v>
      </c>
      <c r="T170" s="39" t="s">
        <v>71</v>
      </c>
      <c r="U170" s="46">
        <f>U168*24*Personalia!$B$15</f>
        <v>0</v>
      </c>
      <c r="V170" s="39" t="s">
        <v>71</v>
      </c>
      <c r="W170" s="46">
        <f>W168*24*Personalia!$B$15</f>
        <v>0</v>
      </c>
      <c r="X170" s="39" t="s">
        <v>71</v>
      </c>
      <c r="Y170" s="46">
        <f>Y168*24*Personalia!$B$15</f>
        <v>0</v>
      </c>
      <c r="Z170" s="39"/>
      <c r="AA170" s="39"/>
      <c r="AB170" s="39"/>
      <c r="AC170" s="39" t="s">
        <v>55</v>
      </c>
      <c r="AD170" s="46">
        <f>AD168*24*Personalia!$B$15</f>
        <v>0</v>
      </c>
      <c r="AE170" s="39" t="s">
        <v>71</v>
      </c>
      <c r="AF170" s="46">
        <f>AF168*24*Personalia!$B$15</f>
        <v>0</v>
      </c>
      <c r="AG170" s="39" t="s">
        <v>71</v>
      </c>
      <c r="AH170" s="46">
        <f>AH168*24*Personalia!$B$15</f>
        <v>0</v>
      </c>
      <c r="AI170" s="39" t="s">
        <v>71</v>
      </c>
      <c r="AJ170" s="46">
        <f>AJ168*24*Personalia!$B$15</f>
        <v>0</v>
      </c>
      <c r="AK170" s="39"/>
      <c r="AL170" s="39"/>
      <c r="AM170" s="50"/>
      <c r="AN170" s="52"/>
      <c r="AO170" s="50"/>
      <c r="AP170" s="50"/>
      <c r="AQ170" s="50"/>
    </row>
    <row r="171" spans="1:43" ht="14.4" hidden="1" customHeight="1" x14ac:dyDescent="0.3">
      <c r="F171" s="20"/>
      <c r="L171" s="25"/>
      <c r="R171" s="14" t="s">
        <v>2</v>
      </c>
      <c r="S171" s="47">
        <f>S160*Personalia!$B$15*24*0.25+S163*24*Personalia!$B$15*0.5+S167*24*Personalia!$B$15</f>
        <v>0</v>
      </c>
      <c r="T171" s="48" t="s">
        <v>72</v>
      </c>
      <c r="U171" s="47">
        <f>U160*Personalia!$B$15*24*0.25+U163*24*Personalia!$B$15*0.5+U167*24*Personalia!$B$15</f>
        <v>0</v>
      </c>
      <c r="V171" s="48" t="s">
        <v>72</v>
      </c>
      <c r="W171" s="47">
        <f>W160*Personalia!$B$15*24*0.25+W163*24*Personalia!$B$15*0.5+W167*24*Personalia!$B$15</f>
        <v>0</v>
      </c>
      <c r="X171" s="48" t="s">
        <v>72</v>
      </c>
      <c r="Y171" s="47">
        <f>Y160*Personalia!$B$15*24*0.25+Y163*24*Personalia!$B$15*0.5+Y167*24*Personalia!$B$15</f>
        <v>0</v>
      </c>
      <c r="AC171" s="14" t="s">
        <v>2</v>
      </c>
      <c r="AD171" s="47">
        <f>AD160*Personalia!$B$15*24*0.25+AD163*24*Personalia!$B$15*0.5+AD167*24*Personalia!$B$15</f>
        <v>0</v>
      </c>
      <c r="AE171" s="48" t="s">
        <v>72</v>
      </c>
      <c r="AF171" s="47">
        <f>AF160*Personalia!$B$15*24*0.25+AF163*24*Personalia!$B$15*0.5+AF167*24*Personalia!$B$15</f>
        <v>0</v>
      </c>
      <c r="AG171" s="48" t="s">
        <v>72</v>
      </c>
      <c r="AH171" s="47">
        <f>AH160*Personalia!$B$15*24*0.25+AH163*24*Personalia!$B$15*0.5+AH167*24*Personalia!$B$15</f>
        <v>0</v>
      </c>
      <c r="AI171" s="48" t="s">
        <v>72</v>
      </c>
      <c r="AJ171" s="47">
        <f>AJ160*Personalia!$B$15*24*0.25+AJ163*24*Personalia!$B$15*0.5+AJ167*24*Personalia!$B$15</f>
        <v>0</v>
      </c>
      <c r="AM171" s="50"/>
      <c r="AN171" s="54"/>
      <c r="AO171" s="50"/>
      <c r="AP171" s="50"/>
      <c r="AQ171" s="50"/>
    </row>
    <row r="172" spans="1:43" ht="14.4" hidden="1" customHeight="1" x14ac:dyDescent="0.3">
      <c r="F172" s="20"/>
      <c r="L172" s="25"/>
      <c r="AM172" s="50"/>
      <c r="AN172" s="54"/>
      <c r="AO172" s="50"/>
      <c r="AP172" s="50"/>
      <c r="AQ172" s="50"/>
    </row>
    <row r="173" spans="1:43" x14ac:dyDescent="0.3">
      <c r="F173" s="20"/>
      <c r="L173" s="25"/>
      <c r="AM173" s="50"/>
      <c r="AN173" s="50"/>
      <c r="AO173" s="50"/>
      <c r="AP173" s="50"/>
      <c r="AQ173" s="50"/>
    </row>
    <row r="174" spans="1:43" ht="16.8" x14ac:dyDescent="0.4">
      <c r="A174" s="21" t="s">
        <v>24</v>
      </c>
      <c r="B174" s="22" t="str">
        <f>TEXT(C174,"DDDD")</f>
        <v>dinsdag</v>
      </c>
      <c r="C174" s="63">
        <v>42004</v>
      </c>
      <c r="D174" s="11">
        <v>0</v>
      </c>
      <c r="E174" s="11">
        <v>0</v>
      </c>
      <c r="F174" s="20"/>
      <c r="G174" s="23" t="s">
        <v>25</v>
      </c>
      <c r="H174" s="24" t="str">
        <f>TEXT(I174,"DDDD")</f>
        <v>dinsdag</v>
      </c>
      <c r="I174" s="63">
        <f>C174</f>
        <v>42004</v>
      </c>
      <c r="J174" s="11">
        <v>0</v>
      </c>
      <c r="K174" s="11">
        <v>0</v>
      </c>
      <c r="L174" s="25"/>
      <c r="M174" s="26" t="s">
        <v>62</v>
      </c>
      <c r="N174" s="27">
        <f>AA177</f>
        <v>0</v>
      </c>
      <c r="O174" s="28" t="s">
        <v>62</v>
      </c>
      <c r="P174" s="29">
        <f>AL177</f>
        <v>0</v>
      </c>
      <c r="Q174" s="25"/>
      <c r="R174" s="26" t="s">
        <v>15</v>
      </c>
      <c r="S174" s="30" t="s">
        <v>3</v>
      </c>
      <c r="T174" s="26" t="s">
        <v>13</v>
      </c>
      <c r="U174" s="30" t="s">
        <v>3</v>
      </c>
      <c r="V174" s="26" t="s">
        <v>14</v>
      </c>
      <c r="W174" s="30" t="s">
        <v>3</v>
      </c>
      <c r="X174" s="26" t="s">
        <v>16</v>
      </c>
      <c r="Y174" s="30" t="s">
        <v>3</v>
      </c>
      <c r="Z174" s="26" t="s">
        <v>18</v>
      </c>
      <c r="AA174" s="30"/>
      <c r="AC174" s="28" t="s">
        <v>15</v>
      </c>
      <c r="AD174" s="31" t="s">
        <v>3</v>
      </c>
      <c r="AE174" s="28" t="s">
        <v>13</v>
      </c>
      <c r="AF174" s="31" t="s">
        <v>3</v>
      </c>
      <c r="AG174" s="28" t="s">
        <v>14</v>
      </c>
      <c r="AH174" s="31" t="s">
        <v>3</v>
      </c>
      <c r="AI174" s="28" t="s">
        <v>16</v>
      </c>
      <c r="AJ174" s="31" t="s">
        <v>3</v>
      </c>
      <c r="AK174" s="28" t="s">
        <v>18</v>
      </c>
      <c r="AL174" s="31"/>
      <c r="AM174" s="50"/>
      <c r="AN174" s="50"/>
      <c r="AO174" s="50"/>
      <c r="AP174" s="50"/>
      <c r="AQ174" s="50"/>
    </row>
    <row r="175" spans="1:43" x14ac:dyDescent="0.3">
      <c r="A175" s="32" t="s">
        <v>13</v>
      </c>
      <c r="B175" s="33"/>
      <c r="C175" s="12"/>
      <c r="D175" s="11" t="s">
        <v>22</v>
      </c>
      <c r="E175" s="11" t="s">
        <v>22</v>
      </c>
      <c r="F175" s="20"/>
      <c r="G175" s="34" t="s">
        <v>13</v>
      </c>
      <c r="H175" s="33"/>
      <c r="I175" s="12"/>
      <c r="J175" s="11" t="s">
        <v>22</v>
      </c>
      <c r="K175" s="11" t="s">
        <v>22</v>
      </c>
      <c r="L175" s="25"/>
      <c r="M175" s="26" t="s">
        <v>63</v>
      </c>
      <c r="N175" s="64">
        <f>SUM(S185-U185-W185-Y185)</f>
        <v>0</v>
      </c>
      <c r="O175" s="28" t="s">
        <v>63</v>
      </c>
      <c r="P175" s="27">
        <f>SUM(AD185-AF185-AH185-AJ185)</f>
        <v>0</v>
      </c>
      <c r="Q175" s="33"/>
      <c r="R175" s="14" t="s">
        <v>4</v>
      </c>
      <c r="S175" s="14">
        <f>WEEKDAY($C174)</f>
        <v>3</v>
      </c>
      <c r="T175" s="14" t="s">
        <v>4</v>
      </c>
      <c r="U175" s="14">
        <f>WEEKDAY($C174)</f>
        <v>3</v>
      </c>
      <c r="V175" s="14" t="s">
        <v>4</v>
      </c>
      <c r="W175" s="14">
        <f>WEEKDAY($C174)</f>
        <v>3</v>
      </c>
      <c r="X175" s="14" t="s">
        <v>4</v>
      </c>
      <c r="Y175" s="14">
        <f>WEEKDAY($C174)</f>
        <v>3</v>
      </c>
      <c r="Z175" s="14" t="s">
        <v>19</v>
      </c>
      <c r="AA175" s="35">
        <f>S184</f>
        <v>0</v>
      </c>
      <c r="AC175" s="14" t="s">
        <v>4</v>
      </c>
      <c r="AD175" s="14">
        <f>WEEKDAY($I174)</f>
        <v>3</v>
      </c>
      <c r="AE175" s="14" t="s">
        <v>4</v>
      </c>
      <c r="AF175" s="14">
        <f>WEEKDAY($I174)</f>
        <v>3</v>
      </c>
      <c r="AG175" s="14" t="s">
        <v>4</v>
      </c>
      <c r="AH175" s="14">
        <f>WEEKDAY($I174)</f>
        <v>3</v>
      </c>
      <c r="AI175" s="14" t="s">
        <v>4</v>
      </c>
      <c r="AJ175" s="14">
        <f>WEEKDAY($I174)</f>
        <v>3</v>
      </c>
      <c r="AK175" s="14" t="s">
        <v>19</v>
      </c>
      <c r="AL175" s="35">
        <f>AD184</f>
        <v>0</v>
      </c>
      <c r="AM175" s="49"/>
      <c r="AN175" s="50"/>
      <c r="AO175" s="49"/>
      <c r="AP175" s="50"/>
      <c r="AQ175" s="50"/>
    </row>
    <row r="176" spans="1:43" x14ac:dyDescent="0.3">
      <c r="A176" s="32" t="s">
        <v>14</v>
      </c>
      <c r="C176" s="13"/>
      <c r="D176" s="11" t="s">
        <v>22</v>
      </c>
      <c r="E176" s="11" t="s">
        <v>22</v>
      </c>
      <c r="F176" s="20"/>
      <c r="G176" s="34" t="s">
        <v>14</v>
      </c>
      <c r="I176" s="13"/>
      <c r="J176" s="11" t="s">
        <v>22</v>
      </c>
      <c r="K176" s="11" t="s">
        <v>22</v>
      </c>
      <c r="L176" s="25"/>
      <c r="M176" s="26" t="s">
        <v>64</v>
      </c>
      <c r="N176" s="36">
        <f>AA180</f>
        <v>0</v>
      </c>
      <c r="O176" s="28" t="s">
        <v>64</v>
      </c>
      <c r="P176" s="37">
        <f>AL180</f>
        <v>0</v>
      </c>
      <c r="Q176" s="38"/>
      <c r="R176" s="39" t="s">
        <v>6</v>
      </c>
      <c r="S176" s="40">
        <f>IF(S175=7,IF(OR(AND(D174&gt;=19/24,E174&gt;=19/24),AND(D174&lt;=14/24,E174&lt;=14/24)),0,IF(AND(D174&lt;=14/24,E174&lt;=19/24),E174-14/24,IF(AND(D174&gt;=14/24,E174&lt;=19/24),E174-D174,IF(AND(D174&gt;=14/24,E174&gt;=19/24),19/24-D174,IF(AND(D174&lt;=14/24,E174&gt;=19/24),19/24-14/24,"v"))))),0)</f>
        <v>0</v>
      </c>
      <c r="T176" s="39" t="s">
        <v>6</v>
      </c>
      <c r="U176" s="40">
        <f>IF(OR(D175="x",E175="x"),0,IF(B178&gt;0,IF(U175=7,IF(OR(AND(D175&gt;=19/24,E175&gt;=19/24),AND(D175&lt;=14/24,E175&lt;=14/24)),0,IF(AND(D175&lt;=14/24,E175&lt;=19/24),E175-14/24,IF(AND(D175&gt;=14/24,E175&lt;=19/24),E175-D175,IF(AND(D175&gt;=14/24,E175&gt;=19/24),19/24-D175,IF(AND(D175&lt;=14/24,E175&gt;=19/24),19/24-14/24,"v"))))),0),0))</f>
        <v>0</v>
      </c>
      <c r="V176" s="39" t="s">
        <v>6</v>
      </c>
      <c r="W176" s="40">
        <f>IF(OR(D176="x",E176="x"),0,IF(B178&gt;1,IF(W175=7,IF(OR(AND(D176&gt;=19/24,E176&gt;=19/24),AND(D176&lt;=14/24,E176&lt;=14/24)),0,IF(AND(D176&lt;=14/24,E176&lt;=19/24),E176-14/24,IF(AND(D176&gt;=14/24,E176&lt;=19/24),E176-D176,IF(AND(D176&gt;=14/24,E176&gt;=19/24),19/24-D176,IF(AND(D176&lt;=14/24,E176&gt;=19/24),19/24-14/24,"v"))))),0),0))</f>
        <v>0</v>
      </c>
      <c r="X176" s="39" t="s">
        <v>6</v>
      </c>
      <c r="Y176" s="40">
        <f>IF(OR(D177="x",E177="x"),0,IF(B178&gt;2,IF(Y175=7,IF(OR(AND(D177&gt;=19/24,E177&gt;=19/24),AND(D177&lt;=14/24,E177&lt;=14/24)),0,IF(AND(D177&lt;=14/24,E177&lt;=19/24),E177-14/24,IF(AND(D177&gt;=14/24,E177&lt;=19/24),E177-D177,IF(AND(D177&gt;=14/24,E177&gt;=19/24),19/24-D177,IF(AND(D177&lt;=14/24,E177&gt;=19/24),19/24-14/24,"v"))))),0),0))</f>
        <v>0</v>
      </c>
      <c r="Z176" s="39" t="s">
        <v>20</v>
      </c>
      <c r="AA176" s="40">
        <f>U184+W184+Y184</f>
        <v>0</v>
      </c>
      <c r="AB176" s="39"/>
      <c r="AC176" s="39" t="s">
        <v>6</v>
      </c>
      <c r="AD176" s="40">
        <f>IF(AD175=7,IF(OR(AND(J174&gt;=19/24,K174&gt;=19/24),AND(J174&lt;=14/24,K174&lt;=14/24)),0,IF(AND(J174&lt;=14/24,K174&lt;=19/24),K174-14/24,IF(AND(J174&gt;=14/24,K174&lt;=19/24),K174-J174,IF(AND(J174&gt;=14/24,K174&gt;=19/24),19/24-J174,IF(AND(J174&lt;=14/24,K174&gt;=19/24),19/24-14/24,"v"))))),0)</f>
        <v>0</v>
      </c>
      <c r="AE176" s="39" t="s">
        <v>6</v>
      </c>
      <c r="AF176" s="40">
        <f>IF(OR(J175="x",K175="x"),0,IF(H178&gt;0,IF(AF175=7,IF(OR(AND(J175&gt;=19/24,K175&gt;=19/24),AND(J175&lt;=14/24,K175&lt;=14/24)),0,IF(AND(J175&lt;=14/24,K175&lt;=19/24),K175-14/24,IF(AND(J175&gt;=14/24,K175&lt;=19/24),K175-J175,IF(AND(J175&gt;=14/24,K175&gt;=19/24),19/24-J175,IF(AND(J175&lt;=14/24,K175&gt;=19/24),19/24-14/24,"v"))))),0),0))</f>
        <v>0</v>
      </c>
      <c r="AG176" s="39" t="s">
        <v>6</v>
      </c>
      <c r="AH176" s="40">
        <f>IF(OR(J176="x",K176="x"),0,IF(H178&gt;1,IF(AH175=7,IF(OR(AND(J176&gt;=19/24,K176&gt;=19/24),AND(J176&lt;=14/24,K176&lt;=14/24)),0,IF(AND(J176&lt;=14/24,K176&lt;=19/24),K176-14/24,IF(AND(J176&gt;=14/24,K176&lt;=19/24),K176-J176,IF(AND(J176&gt;=14/24,K176&gt;=19/24),19/24-J176,IF(AND(J176&lt;=14/24,K176&gt;=19/24),19/24-14/24,"v"))))),0),0))</f>
        <v>0</v>
      </c>
      <c r="AI176" s="39" t="s">
        <v>6</v>
      </c>
      <c r="AJ176" s="40">
        <f>IF(OR(J177="x",K177="x"),0,IF(H178&gt;2,IF(AJ175=7,IF(OR(AND(J177&gt;=19/24,K177&gt;=19/24),AND(J177&lt;=14/24,K177&lt;=14/24)),0,IF(AND(J177&lt;=14/24,K177&lt;=19/24),K177-14/24,IF(AND(J177&gt;=14/24,K177&lt;=19/24),K177-J177,IF(AND(J177&gt;=14/24,K177&gt;=19/24),19/24-J177,IF(AND(J177&lt;=14/24,K177&gt;=19/24),19/24-14/24,"v"))))),0),0))</f>
        <v>0</v>
      </c>
      <c r="AK176" s="39" t="s">
        <v>20</v>
      </c>
      <c r="AL176" s="40">
        <f>AF184+AH184+AJ184</f>
        <v>0</v>
      </c>
      <c r="AM176" s="50"/>
      <c r="AN176" s="50"/>
      <c r="AO176" s="50"/>
      <c r="AP176" s="51"/>
      <c r="AQ176" s="50"/>
    </row>
    <row r="177" spans="1:43" x14ac:dyDescent="0.3">
      <c r="A177" s="32" t="s">
        <v>16</v>
      </c>
      <c r="C177" s="12"/>
      <c r="D177" s="11" t="s">
        <v>22</v>
      </c>
      <c r="E177" s="11" t="s">
        <v>22</v>
      </c>
      <c r="F177" s="20"/>
      <c r="G177" s="34" t="s">
        <v>16</v>
      </c>
      <c r="I177" s="12"/>
      <c r="J177" s="11" t="s">
        <v>22</v>
      </c>
      <c r="K177" s="11" t="s">
        <v>22</v>
      </c>
      <c r="L177" s="25"/>
      <c r="M177" s="26" t="s">
        <v>65</v>
      </c>
      <c r="N177" s="37">
        <f>AA178</f>
        <v>0</v>
      </c>
      <c r="O177" s="28" t="s">
        <v>65</v>
      </c>
      <c r="P177" s="37">
        <f>AL178</f>
        <v>0</v>
      </c>
      <c r="R177" s="39" t="s">
        <v>11</v>
      </c>
      <c r="S177" s="40">
        <f>IF(S175&lt;&gt;1,IF(OR(AND(D174&gt;=7/24,E174&gt;=7/24),AND(D174&lt;=5/24,E174&lt;=5/24)),0,IF(AND(D174&lt;=5/24,E174&lt;=7/24),E174-5/24,IF(AND(D174&gt;=5/24,E174&lt;=7/24),E174-D174,IF(AND(D174&gt;=5/24,E174&gt;=7/24),7/24-D174,IF(AND(D174&lt;=5/24,E174&gt;=7/24),7/24-5/24,"v"))))),0)</f>
        <v>0</v>
      </c>
      <c r="T177" s="39" t="s">
        <v>11</v>
      </c>
      <c r="U177" s="40">
        <f>IF(OR(D175="x",E175="x"),0,IF(D175="x",0,IF(U175&lt;&gt;1,IF(OR(AND(D175&gt;=7/24,E175&gt;=7/24),AND(D175&lt;=5/24,E175&lt;=5/24)),0,IF(AND(D175&lt;=5/24,E175&lt;=7/24),E175-5/24,IF(AND(D175&gt;=5/24,E175&lt;=7/24),E175-D175,IF(AND(D175&gt;=5/24,E175&gt;=7/24),7/24-D175,IF(AND(D175&lt;=5/24,E175&gt;=7/24),7/24-5/24,"v"))))),0)))</f>
        <v>0</v>
      </c>
      <c r="V177" s="39" t="s">
        <v>11</v>
      </c>
      <c r="W177" s="40">
        <f>IF(OR(D176="x",E176="x"),0,IF(W175&lt;&gt;1,IF(OR(AND(D176&gt;=7/24,E176&gt;=7/24),AND(D176&lt;=5/24,E176&lt;=5/24)),0,IF(AND(D176&lt;=5/24,E176&lt;=7/24),E176-5/24,IF(AND(D176&gt;=5/24,E176&lt;=7/24),E176-D176,IF(AND(D176&gt;=5/24,E176&gt;=7/24),7/24-D176,IF(AND(D176&lt;=5/24,E176&gt;=7/24),7/24-5/24,"v"))))),0))</f>
        <v>0</v>
      </c>
      <c r="X177" s="39" t="s">
        <v>11</v>
      </c>
      <c r="Y177" s="40">
        <f>IF(OR(D177="x",E177="x"),0,IF(Y175&lt;&gt;1,IF(OR(AND(D177&gt;=7/24,E177&gt;=7/24),AND(D177&lt;=5/24,E177&lt;=5/24)),0,IF(AND(D177&lt;=5/24,E177&lt;=7/24),E177-5/24,IF(AND(D177&gt;=5/24,E177&lt;=7/24),E177-D177,IF(AND(D177&gt;=5/24,E177&gt;=7/24),7/24-D177,IF(AND(D177&lt;=5/24,E177&gt;=7/24),7/24-5/24,"v"))))),0))</f>
        <v>0</v>
      </c>
      <c r="Z177" s="39" t="s">
        <v>21</v>
      </c>
      <c r="AA177" s="41">
        <f>AA175-AA176</f>
        <v>0</v>
      </c>
      <c r="AB177" s="39"/>
      <c r="AC177" s="39" t="s">
        <v>11</v>
      </c>
      <c r="AD177" s="40">
        <f>IF(AD175&lt;&gt;1,IF(OR(AND(J174&gt;=7/24,K174&gt;=7/24),AND(J174&lt;=5/24,K174&lt;=5/24)),0,IF(AND(J174&lt;=5/24,K174&lt;=7/24),K174-5/24,IF(AND(J174&gt;=5/24,K174&lt;=7/24),K174-J174,IF(AND(J174&gt;=5/24,K174&gt;=7/24),7/24-J174,IF(AND(J174&lt;=5/24,K174&gt;=7/24),7/24-5/24,"v"))))),0)</f>
        <v>0</v>
      </c>
      <c r="AE177" s="39" t="s">
        <v>11</v>
      </c>
      <c r="AF177" s="40">
        <f>IF(OR(J175="x",K175="x"),0,IF(AF175&lt;&gt;1,IF(OR(AND(J175&gt;=7/24,K175&gt;=7/24),AND(J175&lt;=5/24,K175&lt;=5/24)),0,IF(AND(J175&lt;=5/24,K175&lt;=7/24),K175-5/24,IF(AND(J175&gt;=5/24,K175&lt;=7/24),K175-J175,IF(AND(J175&gt;=5/24,K175&gt;=7/24),7/24-J175,IF(AND(J175&lt;=5/24,K175&gt;=7/24),7/24-5/24,"v"))))),0))</f>
        <v>0</v>
      </c>
      <c r="AG177" s="39" t="s">
        <v>11</v>
      </c>
      <c r="AH177" s="40">
        <f>IF(OR(J176="x",K176="x"),0,IF(AH175&lt;&gt;1,IF(OR(AND(J176&gt;=7/24,K176&gt;=7/24),AND(J176&lt;=5/24,K176&lt;=5/24)),0,IF(AND(J176&lt;=5/24,K176&lt;=7/24),K176-5/24,IF(AND(J176&gt;=5/24,K176&lt;=7/24),K176-J176,IF(AND(J176&gt;=5/24,K176&gt;=7/24),7/24-J176,IF(AND(J176&lt;=5/24,K176&gt;=7/24),7/24-5/24,"v"))))),0))</f>
        <v>0</v>
      </c>
      <c r="AI177" s="39" t="s">
        <v>11</v>
      </c>
      <c r="AJ177" s="40">
        <f>IF(OR(J177="x",K177="x"),0,IF(AJ175&lt;&gt;1,IF(OR(AND(J177&gt;=7/24,K177&gt;=7/24),AND(J177&lt;=5/24,K177&lt;=5/24)),0,IF(AND(J177&lt;=5/24,K177&lt;=7/24),K177-5/24,IF(AND(J177&gt;=5/24,K177&lt;=7/24),K177-J177,IF(AND(J177&gt;=5/24,K177&gt;=7/24),7/24-J177,IF(AND(J177&lt;=5/24,K177&gt;=7/24),7/24-5/24,"v"))))),0))</f>
        <v>0</v>
      </c>
      <c r="AK177" s="39" t="s">
        <v>21</v>
      </c>
      <c r="AL177" s="41">
        <f>AL175-AL176</f>
        <v>0</v>
      </c>
      <c r="AM177" s="50"/>
      <c r="AN177" s="52"/>
      <c r="AO177" s="50"/>
      <c r="AP177" s="52"/>
      <c r="AQ177" s="50"/>
    </row>
    <row r="178" spans="1:43" ht="14.4" hidden="1" customHeight="1" x14ac:dyDescent="0.3">
      <c r="A178" s="42" t="s">
        <v>56</v>
      </c>
      <c r="B178" s="14">
        <f>IF(AND(D175&lt;&gt;"x",D176&lt;&gt;"x",D177&lt;&gt;"x"),3,IF(AND(D175&lt;&gt;"x",D176&lt;&gt;"x"),2,IF(D175&lt;&gt;"x",1,0)))</f>
        <v>0</v>
      </c>
      <c r="F178" s="20"/>
      <c r="G178" s="42" t="s">
        <v>68</v>
      </c>
      <c r="H178" s="14">
        <f>IF(AND(J175&lt;&gt;"x",J176&lt;&gt;"x",J177&lt;&gt;"x"),3,IF(AND(J175&lt;&gt;"x",J176&lt;&gt;"x"),2,IF(J175&lt;&gt;"x",1,0)))</f>
        <v>0</v>
      </c>
      <c r="L178" s="25"/>
      <c r="R178" s="39" t="s">
        <v>10</v>
      </c>
      <c r="S178" s="43">
        <f>IF(AND(S175&lt;&gt;7,S175&lt;&gt;1),IF(AND(D174&gt;=19/24,E174&gt;=19/24),E174-D174,IF(AND(D174&lt;=19/24,E174&gt;=19/24),E174-19/24,0)),0)</f>
        <v>0</v>
      </c>
      <c r="T178" s="39" t="s">
        <v>10</v>
      </c>
      <c r="U178" s="43">
        <f>IF(OR(D175="x",E175="x"),0,IF(AND(U175&lt;&gt;7,U175&lt;&gt;1),IF(AND(D175&gt;=19/24,E175&gt;=19/24),E175-D175,IF(AND(D175&lt;=19/24,E175&gt;=19/24),E175-19/24,0)),0))</f>
        <v>0</v>
      </c>
      <c r="V178" s="39" t="s">
        <v>10</v>
      </c>
      <c r="W178" s="43">
        <f>IF(OR(D176="x",E176="x"),0,IF(AND(W175&lt;&gt;7,W175&lt;&gt;1),IF(AND(D176&gt;=19/24,E176&gt;=19/24),E176-D176,IF(AND(D176&lt;=19/24,E176&gt;=19/24),E176-19/24,0)),0))</f>
        <v>0</v>
      </c>
      <c r="X178" s="39" t="s">
        <v>10</v>
      </c>
      <c r="Y178" s="43">
        <f>IF(OR(D177="x",E177="x"),0,IF(AND(Y175&lt;&gt;7,Y175&lt;&gt;1),IF(AND(D177&gt;=19/24,E177&gt;=19/24),E177-D177,IF(AND(D177&lt;=19/24,E177&gt;=19/24),E177-19/24,0)),0))</f>
        <v>0</v>
      </c>
      <c r="Z178" s="39" t="s">
        <v>5</v>
      </c>
      <c r="AA178" s="44">
        <f>S187-U187-W187-Y187</f>
        <v>0</v>
      </c>
      <c r="AB178" s="39"/>
      <c r="AC178" s="39" t="s">
        <v>10</v>
      </c>
      <c r="AD178" s="43">
        <f>IF(AND(AD175&lt;&gt;7,AD175&lt;&gt;1),IF(AND(J174&gt;=19/24,K174&gt;=19/24),K174-J174,IF(AND(J174&lt;=19/24,K174&gt;=19/24),K174-19/24,0)),0)</f>
        <v>0</v>
      </c>
      <c r="AE178" s="39" t="s">
        <v>10</v>
      </c>
      <c r="AF178" s="43">
        <f>IF(OR(J175="x",K175="x"),0,IF(AND(AF175&lt;&gt;7,AF175&lt;&gt;1),IF(AND(J175&gt;=19/24,K175&gt;=19/24),K175-J175,IF(AND(J175&lt;=19/24,K175&gt;=19/24),K175-19/24,0)),0))</f>
        <v>0</v>
      </c>
      <c r="AG178" s="39" t="s">
        <v>10</v>
      </c>
      <c r="AH178" s="43">
        <f>IF(OR(J176="x",K176="x"),0,IF(AND(AH175&lt;&gt;7,AH175&lt;&gt;1),IF(AND(J176&gt;=19/24,K176&gt;=19/24),K176-J176,IF(AND(J176&lt;=19/24,K176&gt;=19/24),K176-19/24,0)),0))</f>
        <v>0</v>
      </c>
      <c r="AI178" s="39" t="s">
        <v>10</v>
      </c>
      <c r="AJ178" s="43">
        <f>IF(OR(J177="x",K177="x"),0,IF(AND(AJ175&lt;&gt;7,AJ175&lt;&gt;1),IF(AND(J177&gt;=19/24,K177&gt;=19/24),K177-J177,IF(AND(J177&lt;=19/24,K177&gt;=19/24),K177-19/24,0)),0))</f>
        <v>0</v>
      </c>
      <c r="AK178" s="39" t="s">
        <v>5</v>
      </c>
      <c r="AL178" s="44">
        <f>AD187-AF187-AH187-AJ187</f>
        <v>0</v>
      </c>
      <c r="AM178" s="50"/>
      <c r="AN178" s="52"/>
      <c r="AO178" s="50"/>
      <c r="AP178" s="51"/>
      <c r="AQ178" s="50"/>
    </row>
    <row r="179" spans="1:43" ht="14.4" hidden="1" customHeight="1" x14ac:dyDescent="0.3">
      <c r="F179" s="20"/>
      <c r="L179" s="25"/>
      <c r="R179" s="39" t="s">
        <v>12</v>
      </c>
      <c r="S179" s="40">
        <f>SUM(S177:S178)</f>
        <v>0</v>
      </c>
      <c r="T179" s="39" t="s">
        <v>12</v>
      </c>
      <c r="U179" s="40">
        <f>IF(B178&gt;0,SUM(U177:U178),0)</f>
        <v>0</v>
      </c>
      <c r="V179" s="39" t="s">
        <v>12</v>
      </c>
      <c r="W179" s="40">
        <f>IF(B178&gt;1,SUM(W177:W178),0)</f>
        <v>0</v>
      </c>
      <c r="X179" s="39" t="s">
        <v>12</v>
      </c>
      <c r="Y179" s="40">
        <f>IF(B178&gt;2,SUM(Y177:Y178),0)</f>
        <v>0</v>
      </c>
      <c r="Z179" s="39" t="s">
        <v>17</v>
      </c>
      <c r="AA179" s="44">
        <f>S186-U186-W186-Y186</f>
        <v>0</v>
      </c>
      <c r="AB179" s="39"/>
      <c r="AC179" s="39" t="s">
        <v>12</v>
      </c>
      <c r="AD179" s="40">
        <f>SUM(AD177:AD178)</f>
        <v>0</v>
      </c>
      <c r="AE179" s="39" t="s">
        <v>12</v>
      </c>
      <c r="AF179" s="40">
        <f>IF(H178&gt;0,SUM(AF177:AF178),0)</f>
        <v>0</v>
      </c>
      <c r="AG179" s="39" t="s">
        <v>12</v>
      </c>
      <c r="AH179" s="40">
        <f>IF(H178&gt;1,SUM(AH177:AH178),0)</f>
        <v>0</v>
      </c>
      <c r="AI179" s="39" t="s">
        <v>12</v>
      </c>
      <c r="AJ179" s="40">
        <f>IF(H178&gt;2,SUM(AJ177:AJ178),0)</f>
        <v>0</v>
      </c>
      <c r="AK179" s="39" t="s">
        <v>17</v>
      </c>
      <c r="AL179" s="44">
        <f>AD186-AF186-AH186-AJ186</f>
        <v>0</v>
      </c>
      <c r="AM179" s="50"/>
      <c r="AN179" s="52"/>
      <c r="AO179" s="50"/>
      <c r="AP179" s="53"/>
      <c r="AQ179" s="50"/>
    </row>
    <row r="180" spans="1:43" ht="14.4" hidden="1" customHeight="1" x14ac:dyDescent="0.3">
      <c r="F180" s="20"/>
      <c r="L180" s="25"/>
      <c r="R180" s="39"/>
      <c r="S180" s="39"/>
      <c r="T180" s="39"/>
      <c r="U180" s="39"/>
      <c r="V180" s="39"/>
      <c r="W180" s="39"/>
      <c r="X180" s="39"/>
      <c r="Y180" s="39"/>
      <c r="Z180" s="39" t="s">
        <v>55</v>
      </c>
      <c r="AA180" s="44">
        <f>SUM(AA178:AA179)</f>
        <v>0</v>
      </c>
      <c r="AB180" s="39"/>
      <c r="AC180" s="39"/>
      <c r="AD180" s="39"/>
      <c r="AE180" s="39"/>
      <c r="AF180" s="39"/>
      <c r="AG180" s="39"/>
      <c r="AH180" s="39"/>
      <c r="AI180" s="39"/>
      <c r="AJ180" s="39"/>
      <c r="AK180" s="39" t="s">
        <v>55</v>
      </c>
      <c r="AL180" s="44">
        <f>SUM(AL178:AL179)</f>
        <v>0</v>
      </c>
      <c r="AM180" s="50"/>
      <c r="AN180" s="52"/>
      <c r="AO180" s="50"/>
      <c r="AP180" s="53"/>
      <c r="AQ180" s="50"/>
    </row>
    <row r="181" spans="1:43" ht="14.4" hidden="1" customHeight="1" x14ac:dyDescent="0.3">
      <c r="F181" s="20"/>
      <c r="L181" s="25"/>
      <c r="R181" s="39" t="s">
        <v>7</v>
      </c>
      <c r="S181" s="45">
        <f>IF(AND(S175&lt;&gt;1,S175&lt;&gt;7),IF(AND(D174&gt;=5/24,E174&gt;=5/24),0,IF(E174&lt;5/24,E174-D174,IF(AND(D174&gt;0/24,E174&lt;5/24),E174-D174,IF(AND(D174&gt;=0/24,E174&gt;=5/24),5/24-D174,0)))),IF(S175=1,E174-D174,IF(S175=7,IF(AND(D174&gt;=5/24,E174&gt;=5/24),0,IF(E174&lt;5/24,E174-D174,IF(AND(D174&gt;0/24,E174&lt;5/24),E174-D174,IF(AND(D174&gt;=0/24,E174&gt;=5/24),5/24-D174,"v")))))))</f>
        <v>0</v>
      </c>
      <c r="T181" s="39" t="s">
        <v>7</v>
      </c>
      <c r="U181" s="45">
        <f>IF(OR(D175="x",E175="x"),0,IF(AND(U175&lt;&gt;1,U175&lt;&gt;7),IF(AND(D175&gt;=5/24,E175&gt;=5/24),0,IF(E175&lt;5/24,E175-D175,IF(AND(D175&gt;0/24,E175&lt;5/24),E175-D175,IF(AND(D175&gt;=0/24,E175&gt;=5/24),5/24-D175,0)))),IF(U175=1,E175-D175,IF(U175=7,IF(AND(D175&gt;=5/24,E175&gt;=5/24),0,IF(E175&lt;5/24,E175-D175,IF(AND(D175&gt;0/24,E175&lt;5/24),E175-D175,IF(AND(D175&gt;=0/24,E175&gt;=5/24),5/24-D175,"v"))))))))</f>
        <v>0</v>
      </c>
      <c r="V181" s="39" t="s">
        <v>7</v>
      </c>
      <c r="W181" s="45">
        <f>IF(OR(D176="x",E176="x"),0,IF(AND(W175&lt;&gt;1,W175&lt;&gt;7),IF(AND(D176&gt;=5/24,E176&gt;=5/24),0,IF(E176&lt;5/24,E176-D176,IF(AND(D176&gt;0/24,E176&lt;5/24),E176-D176,IF(AND(D176&gt;=0/24,E176&gt;=5/24),5/24-D176,0)))),IF(W175=1,E176-D176,IF(W175=7,IF(AND(D176&gt;=5/24,E176&gt;=5/24),0,IF(E176&lt;5/24,E176-D176,IF(AND(D176&gt;0/24,E176&lt;5/24),E176-D176,IF(AND(D176&gt;=0/24,E176&gt;=5/24),5/24-D176,"v"))))))))</f>
        <v>0</v>
      </c>
      <c r="X181" s="39" t="s">
        <v>7</v>
      </c>
      <c r="Y181" s="45">
        <f>IF(OR(D177="x",E177="x"),0,IF(AND(Y175&lt;&gt;1,Y175&lt;&gt;7),IF(AND(D177&gt;=5/24,E177&gt;=5/24),0,IF(E177&lt;5/24,E177-D177,IF(AND(D177&gt;0/24,E177&lt;5/24),E177-D177,IF(AND(D177&gt;=0/24,E177&gt;=5/24),5/24-D177,0)))),IF(Y175=1,E177-D177,IF(Y175=7,IF(AND(D177&gt;=5/24,E177&gt;=5/24),0,IF(E177&lt;5/24,E177-D177,IF(AND(D177&gt;0/24,E177&lt;5/24),E177-D177,IF(AND(D177&gt;=0/24,E177&gt;=5/24),5/24-D177,"v"))))))))</f>
        <v>0</v>
      </c>
      <c r="Z181" s="39" t="s">
        <v>59</v>
      </c>
      <c r="AA181" s="40">
        <f>SUM(S176-U176-W176-Y176)</f>
        <v>0</v>
      </c>
      <c r="AB181" s="39"/>
      <c r="AC181" s="39" t="s">
        <v>7</v>
      </c>
      <c r="AD181" s="45">
        <f>IF(AND(AD175&lt;&gt;1,AD175&lt;&gt;7),IF(AND(J174&gt;=5/24,K174&gt;=5/24),0,IF(K174&lt;5/24,K174-J174,IF(AND(J174&gt;0/24,K174&lt;5/24),K174-J174,IF(AND(J174&gt;=0/24,K174&gt;=5/24),5/24-J174,0)))),IF(AD175=1,K174-J174,IF(AD175=7,IF(AND(J174&gt;=5/24,K174&gt;=5/24),0,IF(K174&lt;5/24,K174-J174,IF(AND(J174&gt;0/24,K174&lt;5/24),K174-J174,IF(AND(J174&gt;=0/24,K174&gt;=5/24),5/24-J174,"v")))))))</f>
        <v>0</v>
      </c>
      <c r="AE181" s="39" t="s">
        <v>7</v>
      </c>
      <c r="AF181" s="45">
        <f>IF(OR(J175="x",K175="x"),0,IF(AND(AF175&lt;&gt;1,AF175&lt;&gt;7),IF(AND(J175&gt;=5/24,K175&gt;=5/24),0,IF(K175&lt;5/24,K175-J175,IF(AND(J175&gt;0/24,K175&lt;5/24),K175-J175,IF(AND(J175&gt;=0/24,K175&gt;=5/24),5/24-J175,0)))),IF(AF175=1,K175-J175,IF(AF175=7,IF(AND(J175&gt;=5/24,K175&gt;=5/24),0,IF(K175&lt;5/24,K175-J175,IF(AND(J175&gt;0/24,K175&lt;5/24),K175-J175,IF(AND(J175&gt;=0/24,K175&gt;=5/24),5/24-J175,"v"))))))))</f>
        <v>0</v>
      </c>
      <c r="AG181" s="39" t="s">
        <v>7</v>
      </c>
      <c r="AH181" s="45">
        <f>IF(OR(J176="x",K176="x"),0,IF(AND(AH175&lt;&gt;1,AH175&lt;&gt;7),IF(AND(J176&gt;=5/24,K176&gt;=5/24),0,IF(K176&lt;5/24,K176-J176,IF(AND(J176&gt;0/24,K176&lt;5/24),K176-J176,IF(AND(J176&gt;=0/24,K176&gt;=5/24),5/24-J176,0)))),IF(AH175=1,K176-J176,IF(AH175=7,IF(AND(J176&gt;=5/24,K176&gt;=5/24),0,IF(K176&lt;5/24,K176-J176,IF(AND(J176&gt;0/24,K176&lt;5/24),K176-J176,IF(AND(J176&gt;=0/24,K176&gt;=5/24),5/24-J176,"v"))))))))</f>
        <v>0</v>
      </c>
      <c r="AI181" s="39" t="s">
        <v>7</v>
      </c>
      <c r="AJ181" s="45">
        <f>IF(OR(J177="x",K177="x"),0,IF(AND(AJ175&lt;&gt;1,AJ175&lt;&gt;7),IF(AND(J177&gt;=5/24,K177&gt;=5/24),0,IF(K177&lt;5/24,K177-J177,IF(AND(J177&gt;0/24,K177&lt;5/24),K177-J177,IF(AND(J177&gt;=0/24,K177&gt;=5/24),5/24-J177,0)))),IF(AJ175=1,K177-J177,IF(AJ175=7,IF(AND(J177&gt;=5/24,K177&gt;=5/24),0,IF(K177&lt;5/24,K177-J177,IF(AND(J177&gt;0/24,K177&lt;5/24),K177-J177,IF(AND(J177&gt;=0/24,K177&gt;=5/24),5/24-J177,"v"))))))))</f>
        <v>0</v>
      </c>
      <c r="AK181" s="39" t="s">
        <v>59</v>
      </c>
      <c r="AL181" s="40">
        <f>SUM(AD176-AF176-AH176-AJ176)</f>
        <v>0</v>
      </c>
      <c r="AM181" s="50"/>
      <c r="AN181" s="50"/>
      <c r="AO181" s="50"/>
      <c r="AP181" s="53"/>
      <c r="AQ181" s="50"/>
    </row>
    <row r="182" spans="1:43" ht="14.4" hidden="1" customHeight="1" x14ac:dyDescent="0.3">
      <c r="F182" s="20"/>
      <c r="L182" s="25"/>
      <c r="R182" s="39" t="s">
        <v>8</v>
      </c>
      <c r="S182" s="43">
        <f>IF(S175=7,IF(AND(D174&gt;=19/24,E174&gt;=19/24),E174-D174,IF(AND(D174&lt;=19/24,E174&gt;=19/24),E174-19/24,0)),0)</f>
        <v>0</v>
      </c>
      <c r="T182" s="39" t="s">
        <v>8</v>
      </c>
      <c r="U182" s="43">
        <f>IF(OR(D175="x",E175="x"),0,IF(U175=7,IF(AND(D175&gt;=19/24,E175&gt;=19/24),E175-D175,IF(AND(D175&lt;=19/24,E175&gt;=19/24),E175-19/24,0)),0))</f>
        <v>0</v>
      </c>
      <c r="V182" s="39" t="s">
        <v>8</v>
      </c>
      <c r="W182" s="43">
        <f>IF(OR(D176="x",E176="x"),0,IF(W175=7,IF(AND(D176&gt;=19/24,E176&gt;=19/24),E176-D176,IF(AND(D176&lt;=19/24,E176&gt;=19/24),E176-19/24,0)),0))</f>
        <v>0</v>
      </c>
      <c r="X182" s="39" t="s">
        <v>8</v>
      </c>
      <c r="Y182" s="43">
        <f>IF(OR(D177="x",E177="x"),0,IF(Y175=7,IF(AND(D177&gt;=19/24,E177&gt;=19/24),E177-D177,IF(AND(D177&lt;=19/24,E177&gt;=19/24),E177-19/24,0)),0))</f>
        <v>0</v>
      </c>
      <c r="Z182" s="39" t="s">
        <v>60</v>
      </c>
      <c r="AA182" s="40">
        <f>SUM(S179-U179-W179-Y180)</f>
        <v>0</v>
      </c>
      <c r="AB182" s="39"/>
      <c r="AC182" s="39" t="s">
        <v>8</v>
      </c>
      <c r="AD182" s="43">
        <f>IF(AD175=7,IF(AND(J174&gt;=19/24,K174&gt;=19/24),K174-J174,IF(AND(J174&lt;=19/24,K174&gt;=19/24),K174-19/24,0)),0)</f>
        <v>0</v>
      </c>
      <c r="AE182" s="39" t="s">
        <v>8</v>
      </c>
      <c r="AF182" s="43">
        <f>IF(OR(J175="x",K175="x"),0,IF(AF175=7,IF(AND(J175&gt;=19/24,K175&gt;=19/24),K175-J175,IF(AND(J175&lt;=19/24,K175&gt;=19/24),K175-19/24,0)),0))</f>
        <v>0</v>
      </c>
      <c r="AG182" s="39" t="s">
        <v>8</v>
      </c>
      <c r="AH182" s="43">
        <f>IF(OR(J176="x",K176="x"),0,IF(AH175=7,IF(AND(J176&gt;=19/24,K176&gt;=19/24),K176-J176,IF(AND(J176&lt;=19/24,K176&gt;=19/24),K176-19/24,0)),0))</f>
        <v>0</v>
      </c>
      <c r="AI182" s="39" t="s">
        <v>8</v>
      </c>
      <c r="AJ182" s="43">
        <f>IF(OR(J177="x",K177="x"),0,IF(AJ175=7,IF(AND(J177&gt;=19/24,K177&gt;=19/24),K177-J177,IF(AND(J177&lt;=19/24,K177&gt;=19/24),K177-19/24,0)),0))</f>
        <v>0</v>
      </c>
      <c r="AK182" s="39" t="s">
        <v>60</v>
      </c>
      <c r="AL182" s="40">
        <f>SUM(AD179-AF179-AH179-AJ180)</f>
        <v>0</v>
      </c>
      <c r="AM182" s="50"/>
      <c r="AN182" s="52"/>
      <c r="AO182" s="50"/>
      <c r="AP182" s="52"/>
      <c r="AQ182" s="50"/>
    </row>
    <row r="183" spans="1:43" ht="14.4" hidden="1" customHeight="1" x14ac:dyDescent="0.3">
      <c r="F183" s="20"/>
      <c r="L183" s="25"/>
      <c r="R183" s="39" t="s">
        <v>9</v>
      </c>
      <c r="S183" s="40">
        <f>SUM(S181:S182)</f>
        <v>0</v>
      </c>
      <c r="T183" s="39" t="s">
        <v>9</v>
      </c>
      <c r="U183" s="40">
        <f>IF(B178&gt;0,SUM(U181:U182),0)</f>
        <v>0</v>
      </c>
      <c r="V183" s="39" t="s">
        <v>9</v>
      </c>
      <c r="W183" s="40">
        <f>IF(B178&gt;1,SUM(W181:W182),0)</f>
        <v>0</v>
      </c>
      <c r="X183" s="39" t="s">
        <v>9</v>
      </c>
      <c r="Y183" s="40">
        <f>IF(B178&gt;2,SUM(Y181:Y182),0)</f>
        <v>0</v>
      </c>
      <c r="Z183" s="39" t="s">
        <v>61</v>
      </c>
      <c r="AA183" s="40">
        <f>SUM(S183-U183-W183-Y183)</f>
        <v>0</v>
      </c>
      <c r="AB183" s="39"/>
      <c r="AC183" s="39" t="s">
        <v>9</v>
      </c>
      <c r="AD183" s="40">
        <f>SUM(AD181:AD182)</f>
        <v>0</v>
      </c>
      <c r="AE183" s="39" t="s">
        <v>9</v>
      </c>
      <c r="AF183" s="40">
        <f>IF(H178&gt;0,SUM(AF181:AF182),0)</f>
        <v>0</v>
      </c>
      <c r="AG183" s="39" t="s">
        <v>9</v>
      </c>
      <c r="AH183" s="40">
        <f>IF($H178&gt;1,SUM(AH181:AH182),0)</f>
        <v>0</v>
      </c>
      <c r="AI183" s="39" t="s">
        <v>9</v>
      </c>
      <c r="AJ183" s="40">
        <f>IF(H178&gt;2,SUM(AJ181:AJ182),0)</f>
        <v>0</v>
      </c>
      <c r="AK183" s="39" t="s">
        <v>61</v>
      </c>
      <c r="AL183" s="40">
        <f>SUM(AD183-AF183-AH183-AJ183)</f>
        <v>0</v>
      </c>
      <c r="AM183" s="50"/>
      <c r="AN183" s="52"/>
      <c r="AO183" s="50"/>
      <c r="AP183" s="52"/>
      <c r="AQ183" s="50"/>
    </row>
    <row r="184" spans="1:43" ht="14.4" hidden="1" customHeight="1" x14ac:dyDescent="0.3">
      <c r="F184" s="20"/>
      <c r="L184" s="25"/>
      <c r="R184" s="39" t="s">
        <v>1</v>
      </c>
      <c r="S184" s="40">
        <f>E174-D174</f>
        <v>0</v>
      </c>
      <c r="T184" s="39" t="s">
        <v>70</v>
      </c>
      <c r="U184" s="40">
        <f>IF(B178&gt;0,E175-D175,0)</f>
        <v>0</v>
      </c>
      <c r="V184" s="39" t="s">
        <v>70</v>
      </c>
      <c r="W184" s="40">
        <f>IF(B178&gt;1,E176-D176,0)</f>
        <v>0</v>
      </c>
      <c r="X184" s="39" t="s">
        <v>70</v>
      </c>
      <c r="Y184" s="40">
        <f>IF(B178&gt;2,E177-D177,0)</f>
        <v>0</v>
      </c>
      <c r="Z184" s="39"/>
      <c r="AA184" s="39"/>
      <c r="AB184" s="39"/>
      <c r="AC184" s="39" t="s">
        <v>1</v>
      </c>
      <c r="AD184" s="40">
        <f>K174-J174</f>
        <v>0</v>
      </c>
      <c r="AE184" s="39" t="s">
        <v>70</v>
      </c>
      <c r="AF184" s="40">
        <f>IF(H178&gt;0,K175-J175,0)</f>
        <v>0</v>
      </c>
      <c r="AG184" s="39" t="s">
        <v>70</v>
      </c>
      <c r="AH184" s="40">
        <f>IF(H178&gt;1,K176-J176,0)</f>
        <v>0</v>
      </c>
      <c r="AI184" s="39" t="s">
        <v>70</v>
      </c>
      <c r="AJ184" s="40">
        <f>IF(H178&gt;2,K177-J177,0)</f>
        <v>0</v>
      </c>
      <c r="AK184" s="39"/>
      <c r="AL184" s="39"/>
      <c r="AM184" s="50"/>
      <c r="AN184" s="52"/>
      <c r="AO184" s="50"/>
      <c r="AP184" s="52"/>
      <c r="AQ184" s="50"/>
    </row>
    <row r="185" spans="1:43" ht="14.4" hidden="1" customHeight="1" x14ac:dyDescent="0.3">
      <c r="F185" s="20"/>
      <c r="L185" s="25"/>
      <c r="R185" s="39" t="s">
        <v>54</v>
      </c>
      <c r="S185" s="40">
        <f>SUM(S176+S179+S183)</f>
        <v>0</v>
      </c>
      <c r="T185" s="39" t="s">
        <v>54</v>
      </c>
      <c r="U185" s="40">
        <f>SUM(U176+U179+U183)</f>
        <v>0</v>
      </c>
      <c r="V185" s="39" t="s">
        <v>54</v>
      </c>
      <c r="W185" s="40">
        <f>SUM(W176+W179+W183)</f>
        <v>0</v>
      </c>
      <c r="X185" s="39" t="s">
        <v>54</v>
      </c>
      <c r="Y185" s="40">
        <f>SUM(Y176+Y179+Y183)</f>
        <v>0</v>
      </c>
      <c r="Z185" s="39"/>
      <c r="AA185" s="39"/>
      <c r="AB185" s="39"/>
      <c r="AC185" s="39" t="s">
        <v>54</v>
      </c>
      <c r="AD185" s="40">
        <f>SUM(AD176+AD179+AD183)</f>
        <v>0</v>
      </c>
      <c r="AE185" s="39" t="s">
        <v>54</v>
      </c>
      <c r="AF185" s="40">
        <f>SUM(AF176+AF179+AF183)</f>
        <v>0</v>
      </c>
      <c r="AG185" s="39" t="s">
        <v>54</v>
      </c>
      <c r="AH185" s="40">
        <f>SUM(AH176+AH179+AH183)</f>
        <v>0</v>
      </c>
      <c r="AI185" s="39" t="s">
        <v>54</v>
      </c>
      <c r="AJ185" s="40">
        <f>SUM(AJ176+AJ179+AJ183)</f>
        <v>0</v>
      </c>
      <c r="AK185" s="39"/>
      <c r="AL185" s="39"/>
      <c r="AM185" s="50"/>
      <c r="AN185" s="52"/>
      <c r="AO185" s="50"/>
      <c r="AP185" s="50"/>
      <c r="AQ185" s="50"/>
    </row>
    <row r="186" spans="1:43" ht="14.4" hidden="1" customHeight="1" x14ac:dyDescent="0.3">
      <c r="F186" s="20"/>
      <c r="L186" s="25"/>
      <c r="R186" s="39" t="s">
        <v>55</v>
      </c>
      <c r="S186" s="46">
        <f>S184*24*Personalia!$B$15</f>
        <v>0</v>
      </c>
      <c r="T186" s="39" t="s">
        <v>71</v>
      </c>
      <c r="U186" s="46">
        <f>U184*24*Personalia!$B$15</f>
        <v>0</v>
      </c>
      <c r="V186" s="39" t="s">
        <v>71</v>
      </c>
      <c r="W186" s="46">
        <f>W184*24*Personalia!$B$15</f>
        <v>0</v>
      </c>
      <c r="X186" s="39" t="s">
        <v>71</v>
      </c>
      <c r="Y186" s="46">
        <f>Y184*24*Personalia!$B$15</f>
        <v>0</v>
      </c>
      <c r="Z186" s="39"/>
      <c r="AA186" s="39"/>
      <c r="AB186" s="39"/>
      <c r="AC186" s="39" t="s">
        <v>55</v>
      </c>
      <c r="AD186" s="46">
        <f>AD184*24*Personalia!$B$15</f>
        <v>0</v>
      </c>
      <c r="AE186" s="39" t="s">
        <v>71</v>
      </c>
      <c r="AF186" s="46">
        <f>AF184*24*Personalia!$B$15</f>
        <v>0</v>
      </c>
      <c r="AG186" s="39" t="s">
        <v>71</v>
      </c>
      <c r="AH186" s="46">
        <f>AH184*24*Personalia!$B$15</f>
        <v>0</v>
      </c>
      <c r="AI186" s="39" t="s">
        <v>71</v>
      </c>
      <c r="AJ186" s="46">
        <f>AJ184*24*Personalia!$B$15</f>
        <v>0</v>
      </c>
      <c r="AK186" s="39"/>
      <c r="AL186" s="39"/>
      <c r="AM186" s="50"/>
      <c r="AN186" s="52"/>
      <c r="AO186" s="50"/>
      <c r="AP186" s="50"/>
      <c r="AQ186" s="50"/>
    </row>
    <row r="187" spans="1:43" ht="14.4" hidden="1" customHeight="1" x14ac:dyDescent="0.3">
      <c r="F187" s="20"/>
      <c r="L187" s="25"/>
      <c r="R187" s="14" t="s">
        <v>2</v>
      </c>
      <c r="S187" s="47">
        <f>S176*Personalia!$B$15*24*0.25+S179*24*Personalia!$B$15*0.5+S183*24*Personalia!$B$15</f>
        <v>0</v>
      </c>
      <c r="T187" s="48" t="s">
        <v>72</v>
      </c>
      <c r="U187" s="47">
        <f>U176*Personalia!$B$15*24*0.25+U179*24*Personalia!$B$15*0.5+U183*24*Personalia!$B$15</f>
        <v>0</v>
      </c>
      <c r="V187" s="48" t="s">
        <v>72</v>
      </c>
      <c r="W187" s="47">
        <f>W176*Personalia!$B$15*24*0.25+W179*24*Personalia!$B$15*0.5+W183*24*Personalia!$B$15</f>
        <v>0</v>
      </c>
      <c r="X187" s="48" t="s">
        <v>72</v>
      </c>
      <c r="Y187" s="47">
        <f>Y176*Personalia!$B$15*24*0.25+Y179*24*Personalia!$B$15*0.5+Y183*24*Personalia!$B$15</f>
        <v>0</v>
      </c>
      <c r="AC187" s="14" t="s">
        <v>2</v>
      </c>
      <c r="AD187" s="47">
        <f>AD176*Personalia!$B$15*24*0.25+AD179*24*Personalia!$B$15*0.5+AD183*24*Personalia!$B$15</f>
        <v>0</v>
      </c>
      <c r="AE187" s="48" t="s">
        <v>72</v>
      </c>
      <c r="AF187" s="47">
        <f>AF176*Personalia!$B$15*24*0.25+AF179*24*Personalia!$B$15*0.5+AF183*24*Personalia!$B$15</f>
        <v>0</v>
      </c>
      <c r="AG187" s="48" t="s">
        <v>72</v>
      </c>
      <c r="AH187" s="47">
        <f>AH176*Personalia!$B$15*24*0.25+AH179*24*Personalia!$B$15*0.5+AH183*24*Personalia!$B$15</f>
        <v>0</v>
      </c>
      <c r="AI187" s="48" t="s">
        <v>72</v>
      </c>
      <c r="AJ187" s="47">
        <f>AJ176*Personalia!$B$15*24*0.25+AJ179*24*Personalia!$B$15*0.5+AJ183*24*Personalia!$B$15</f>
        <v>0</v>
      </c>
      <c r="AM187" s="50"/>
      <c r="AN187" s="54"/>
      <c r="AO187" s="50"/>
      <c r="AP187" s="50"/>
      <c r="AQ187" s="50"/>
    </row>
    <row r="188" spans="1:43" ht="14.4" hidden="1" customHeight="1" x14ac:dyDescent="0.3">
      <c r="F188" s="20"/>
      <c r="L188" s="25"/>
      <c r="AM188" s="50"/>
      <c r="AN188" s="54"/>
      <c r="AO188" s="50"/>
      <c r="AP188" s="50"/>
      <c r="AQ188" s="50"/>
    </row>
    <row r="189" spans="1:43" x14ac:dyDescent="0.3">
      <c r="F189" s="20"/>
      <c r="L189" s="25"/>
      <c r="AM189" s="50"/>
      <c r="AN189" s="50"/>
      <c r="AO189" s="50"/>
      <c r="AP189" s="50"/>
      <c r="AQ189" s="50"/>
    </row>
    <row r="190" spans="1:43" ht="16.8" x14ac:dyDescent="0.4">
      <c r="A190" s="21" t="s">
        <v>24</v>
      </c>
      <c r="B190" s="22" t="str">
        <f>TEXT(C190,"DDDD")</f>
        <v>dinsdag</v>
      </c>
      <c r="C190" s="63">
        <v>42004</v>
      </c>
      <c r="D190" s="11">
        <v>0</v>
      </c>
      <c r="E190" s="11">
        <v>0</v>
      </c>
      <c r="F190" s="20"/>
      <c r="G190" s="23" t="s">
        <v>25</v>
      </c>
      <c r="H190" s="24" t="str">
        <f>TEXT(I190,"DDDD")</f>
        <v>dinsdag</v>
      </c>
      <c r="I190" s="63">
        <f>C190</f>
        <v>42004</v>
      </c>
      <c r="J190" s="11">
        <v>0</v>
      </c>
      <c r="K190" s="11">
        <v>0</v>
      </c>
      <c r="L190" s="25"/>
      <c r="M190" s="26" t="s">
        <v>62</v>
      </c>
      <c r="N190" s="27">
        <f>AA193</f>
        <v>0</v>
      </c>
      <c r="O190" s="28" t="s">
        <v>62</v>
      </c>
      <c r="P190" s="29">
        <f>AL193</f>
        <v>0</v>
      </c>
      <c r="Q190" s="25"/>
      <c r="R190" s="26" t="s">
        <v>15</v>
      </c>
      <c r="S190" s="30" t="s">
        <v>3</v>
      </c>
      <c r="T190" s="26" t="s">
        <v>13</v>
      </c>
      <c r="U190" s="30" t="s">
        <v>3</v>
      </c>
      <c r="V190" s="26" t="s">
        <v>14</v>
      </c>
      <c r="W190" s="30" t="s">
        <v>3</v>
      </c>
      <c r="X190" s="26" t="s">
        <v>16</v>
      </c>
      <c r="Y190" s="30" t="s">
        <v>3</v>
      </c>
      <c r="Z190" s="26" t="s">
        <v>18</v>
      </c>
      <c r="AA190" s="30"/>
      <c r="AC190" s="28" t="s">
        <v>15</v>
      </c>
      <c r="AD190" s="31" t="s">
        <v>3</v>
      </c>
      <c r="AE190" s="28" t="s">
        <v>13</v>
      </c>
      <c r="AF190" s="31" t="s">
        <v>3</v>
      </c>
      <c r="AG190" s="28" t="s">
        <v>14</v>
      </c>
      <c r="AH190" s="31" t="s">
        <v>3</v>
      </c>
      <c r="AI190" s="28" t="s">
        <v>16</v>
      </c>
      <c r="AJ190" s="31" t="s">
        <v>3</v>
      </c>
      <c r="AK190" s="28" t="s">
        <v>18</v>
      </c>
      <c r="AL190" s="31"/>
      <c r="AM190" s="50"/>
      <c r="AN190" s="50"/>
      <c r="AO190" s="50"/>
      <c r="AP190" s="50"/>
      <c r="AQ190" s="50"/>
    </row>
    <row r="191" spans="1:43" x14ac:dyDescent="0.3">
      <c r="A191" s="32" t="s">
        <v>13</v>
      </c>
      <c r="B191" s="33"/>
      <c r="C191" s="12"/>
      <c r="D191" s="11" t="s">
        <v>22</v>
      </c>
      <c r="E191" s="11" t="s">
        <v>22</v>
      </c>
      <c r="F191" s="20"/>
      <c r="G191" s="34" t="s">
        <v>13</v>
      </c>
      <c r="H191" s="33"/>
      <c r="I191" s="12"/>
      <c r="J191" s="11" t="s">
        <v>22</v>
      </c>
      <c r="K191" s="11" t="s">
        <v>22</v>
      </c>
      <c r="L191" s="25"/>
      <c r="M191" s="26" t="s">
        <v>63</v>
      </c>
      <c r="N191" s="64">
        <f>SUM(S201-U201-W201-Y201)</f>
        <v>0</v>
      </c>
      <c r="O191" s="28" t="s">
        <v>63</v>
      </c>
      <c r="P191" s="27">
        <f>SUM(AD201-AF201-AH201-AJ201)</f>
        <v>0</v>
      </c>
      <c r="Q191" s="33"/>
      <c r="R191" s="14" t="s">
        <v>4</v>
      </c>
      <c r="S191" s="14">
        <f>WEEKDAY($C190)</f>
        <v>3</v>
      </c>
      <c r="T191" s="14" t="s">
        <v>4</v>
      </c>
      <c r="U191" s="14">
        <f>WEEKDAY($C190)</f>
        <v>3</v>
      </c>
      <c r="V191" s="14" t="s">
        <v>4</v>
      </c>
      <c r="W191" s="14">
        <f>WEEKDAY($C190)</f>
        <v>3</v>
      </c>
      <c r="X191" s="14" t="s">
        <v>4</v>
      </c>
      <c r="Y191" s="14">
        <f>WEEKDAY($C190)</f>
        <v>3</v>
      </c>
      <c r="Z191" s="14" t="s">
        <v>19</v>
      </c>
      <c r="AA191" s="35">
        <f>S200</f>
        <v>0</v>
      </c>
      <c r="AC191" s="14" t="s">
        <v>4</v>
      </c>
      <c r="AD191" s="14">
        <f>WEEKDAY($I190)</f>
        <v>3</v>
      </c>
      <c r="AE191" s="14" t="s">
        <v>4</v>
      </c>
      <c r="AF191" s="14">
        <f>WEEKDAY($I190)</f>
        <v>3</v>
      </c>
      <c r="AG191" s="14" t="s">
        <v>4</v>
      </c>
      <c r="AH191" s="14">
        <f>WEEKDAY($I190)</f>
        <v>3</v>
      </c>
      <c r="AI191" s="14" t="s">
        <v>4</v>
      </c>
      <c r="AJ191" s="14">
        <f>WEEKDAY($I190)</f>
        <v>3</v>
      </c>
      <c r="AK191" s="14" t="s">
        <v>19</v>
      </c>
      <c r="AL191" s="35">
        <f>AD200</f>
        <v>0</v>
      </c>
      <c r="AM191" s="49"/>
      <c r="AN191" s="50"/>
      <c r="AO191" s="49"/>
      <c r="AP191" s="50"/>
      <c r="AQ191" s="50"/>
    </row>
    <row r="192" spans="1:43" x14ac:dyDescent="0.3">
      <c r="A192" s="32" t="s">
        <v>14</v>
      </c>
      <c r="C192" s="13"/>
      <c r="D192" s="11" t="s">
        <v>22</v>
      </c>
      <c r="E192" s="11" t="s">
        <v>22</v>
      </c>
      <c r="F192" s="20"/>
      <c r="G192" s="34" t="s">
        <v>14</v>
      </c>
      <c r="I192" s="13"/>
      <c r="J192" s="11" t="s">
        <v>22</v>
      </c>
      <c r="K192" s="11" t="s">
        <v>22</v>
      </c>
      <c r="L192" s="25"/>
      <c r="M192" s="26" t="s">
        <v>64</v>
      </c>
      <c r="N192" s="36">
        <f>AA196</f>
        <v>0</v>
      </c>
      <c r="O192" s="28" t="s">
        <v>64</v>
      </c>
      <c r="P192" s="37">
        <f>AL196</f>
        <v>0</v>
      </c>
      <c r="Q192" s="38"/>
      <c r="R192" s="39" t="s">
        <v>6</v>
      </c>
      <c r="S192" s="40">
        <f>IF(S191=7,IF(OR(AND(D190&gt;=19/24,E190&gt;=19/24),AND(D190&lt;=14/24,E190&lt;=14/24)),0,IF(AND(D190&lt;=14/24,E190&lt;=19/24),E190-14/24,IF(AND(D190&gt;=14/24,E190&lt;=19/24),E190-D190,IF(AND(D190&gt;=14/24,E190&gt;=19/24),19/24-D190,IF(AND(D190&lt;=14/24,E190&gt;=19/24),19/24-14/24,"v"))))),0)</f>
        <v>0</v>
      </c>
      <c r="T192" s="39" t="s">
        <v>6</v>
      </c>
      <c r="U192" s="40">
        <f>IF(OR(D191="x",E191="x"),0,IF(B194&gt;0,IF(U191=7,IF(OR(AND(D191&gt;=19/24,E191&gt;=19/24),AND(D191&lt;=14/24,E191&lt;=14/24)),0,IF(AND(D191&lt;=14/24,E191&lt;=19/24),E191-14/24,IF(AND(D191&gt;=14/24,E191&lt;=19/24),E191-D191,IF(AND(D191&gt;=14/24,E191&gt;=19/24),19/24-D191,IF(AND(D191&lt;=14/24,E191&gt;=19/24),19/24-14/24,"v"))))),0),0))</f>
        <v>0</v>
      </c>
      <c r="V192" s="39" t="s">
        <v>6</v>
      </c>
      <c r="W192" s="40">
        <f>IF(OR(D192="x",E192="x"),0,IF(B194&gt;1,IF(W191=7,IF(OR(AND(D192&gt;=19/24,E192&gt;=19/24),AND(D192&lt;=14/24,E192&lt;=14/24)),0,IF(AND(D192&lt;=14/24,E192&lt;=19/24),E192-14/24,IF(AND(D192&gt;=14/24,E192&lt;=19/24),E192-D192,IF(AND(D192&gt;=14/24,E192&gt;=19/24),19/24-D192,IF(AND(D192&lt;=14/24,E192&gt;=19/24),19/24-14/24,"v"))))),0),0))</f>
        <v>0</v>
      </c>
      <c r="X192" s="39" t="s">
        <v>6</v>
      </c>
      <c r="Y192" s="40">
        <f>IF(OR(D193="x",E193="x"),0,IF(B194&gt;2,IF(Y191=7,IF(OR(AND(D193&gt;=19/24,E193&gt;=19/24),AND(D193&lt;=14/24,E193&lt;=14/24)),0,IF(AND(D193&lt;=14/24,E193&lt;=19/24),E193-14/24,IF(AND(D193&gt;=14/24,E193&lt;=19/24),E193-D193,IF(AND(D193&gt;=14/24,E193&gt;=19/24),19/24-D193,IF(AND(D193&lt;=14/24,E193&gt;=19/24),19/24-14/24,"v"))))),0),0))</f>
        <v>0</v>
      </c>
      <c r="Z192" s="39" t="s">
        <v>20</v>
      </c>
      <c r="AA192" s="40">
        <f>U200+W200+Y200</f>
        <v>0</v>
      </c>
      <c r="AB192" s="39"/>
      <c r="AC192" s="39" t="s">
        <v>6</v>
      </c>
      <c r="AD192" s="40">
        <f>IF(AD191=7,IF(OR(AND(J190&gt;=19/24,K190&gt;=19/24),AND(J190&lt;=14/24,K190&lt;=14/24)),0,IF(AND(J190&lt;=14/24,K190&lt;=19/24),K190-14/24,IF(AND(J190&gt;=14/24,K190&lt;=19/24),K190-J190,IF(AND(J190&gt;=14/24,K190&gt;=19/24),19/24-J190,IF(AND(J190&lt;=14/24,K190&gt;=19/24),19/24-14/24,"v"))))),0)</f>
        <v>0</v>
      </c>
      <c r="AE192" s="39" t="s">
        <v>6</v>
      </c>
      <c r="AF192" s="40">
        <f>IF(OR(J191="x",K191="x"),0,IF(H194&gt;0,IF(AF191=7,IF(OR(AND(J191&gt;=19/24,K191&gt;=19/24),AND(J191&lt;=14/24,K191&lt;=14/24)),0,IF(AND(J191&lt;=14/24,K191&lt;=19/24),K191-14/24,IF(AND(J191&gt;=14/24,K191&lt;=19/24),K191-J191,IF(AND(J191&gt;=14/24,K191&gt;=19/24),19/24-J191,IF(AND(J191&lt;=14/24,K191&gt;=19/24),19/24-14/24,"v"))))),0),0))</f>
        <v>0</v>
      </c>
      <c r="AG192" s="39" t="s">
        <v>6</v>
      </c>
      <c r="AH192" s="40">
        <f>IF(OR(J192="x",K192="x"),0,IF(H194&gt;1,IF(AH191=7,IF(OR(AND(J192&gt;=19/24,K192&gt;=19/24),AND(J192&lt;=14/24,K192&lt;=14/24)),0,IF(AND(J192&lt;=14/24,K192&lt;=19/24),K192-14/24,IF(AND(J192&gt;=14/24,K192&lt;=19/24),K192-J192,IF(AND(J192&gt;=14/24,K192&gt;=19/24),19/24-J192,IF(AND(J192&lt;=14/24,K192&gt;=19/24),19/24-14/24,"v"))))),0),0))</f>
        <v>0</v>
      </c>
      <c r="AI192" s="39" t="s">
        <v>6</v>
      </c>
      <c r="AJ192" s="40">
        <f>IF(OR(J193="x",K193="x"),0,IF(H194&gt;2,IF(AJ191=7,IF(OR(AND(J193&gt;=19/24,K193&gt;=19/24),AND(J193&lt;=14/24,K193&lt;=14/24)),0,IF(AND(J193&lt;=14/24,K193&lt;=19/24),K193-14/24,IF(AND(J193&gt;=14/24,K193&lt;=19/24),K193-J193,IF(AND(J193&gt;=14/24,K193&gt;=19/24),19/24-J193,IF(AND(J193&lt;=14/24,K193&gt;=19/24),19/24-14/24,"v"))))),0),0))</f>
        <v>0</v>
      </c>
      <c r="AK192" s="39" t="s">
        <v>20</v>
      </c>
      <c r="AL192" s="40">
        <f>AF200+AH200+AJ200</f>
        <v>0</v>
      </c>
      <c r="AM192" s="50"/>
      <c r="AN192" s="50"/>
      <c r="AO192" s="50"/>
      <c r="AP192" s="51"/>
      <c r="AQ192" s="50"/>
    </row>
    <row r="193" spans="1:43" x14ac:dyDescent="0.3">
      <c r="A193" s="32" t="s">
        <v>16</v>
      </c>
      <c r="C193" s="12"/>
      <c r="D193" s="11" t="s">
        <v>22</v>
      </c>
      <c r="E193" s="11" t="s">
        <v>22</v>
      </c>
      <c r="F193" s="20"/>
      <c r="G193" s="34" t="s">
        <v>16</v>
      </c>
      <c r="I193" s="12"/>
      <c r="J193" s="11" t="s">
        <v>22</v>
      </c>
      <c r="K193" s="11" t="s">
        <v>22</v>
      </c>
      <c r="L193" s="25"/>
      <c r="M193" s="26" t="s">
        <v>65</v>
      </c>
      <c r="N193" s="37">
        <f>AA194</f>
        <v>0</v>
      </c>
      <c r="O193" s="28" t="s">
        <v>65</v>
      </c>
      <c r="P193" s="37">
        <f>AL194</f>
        <v>0</v>
      </c>
      <c r="R193" s="39" t="s">
        <v>11</v>
      </c>
      <c r="S193" s="40">
        <f>IF(S191&lt;&gt;1,IF(OR(AND(D190&gt;=7/24,E190&gt;=7/24),AND(D190&lt;=5/24,E190&lt;=5/24)),0,IF(AND(D190&lt;=5/24,E190&lt;=7/24),E190-5/24,IF(AND(D190&gt;=5/24,E190&lt;=7/24),E190-D190,IF(AND(D190&gt;=5/24,E190&gt;=7/24),7/24-D190,IF(AND(D190&lt;=5/24,E190&gt;=7/24),7/24-5/24,"v"))))),0)</f>
        <v>0</v>
      </c>
      <c r="T193" s="39" t="s">
        <v>11</v>
      </c>
      <c r="U193" s="40">
        <f>IF(OR(D191="x",E191="x"),0,IF(D191="x",0,IF(U191&lt;&gt;1,IF(OR(AND(D191&gt;=7/24,E191&gt;=7/24),AND(D191&lt;=5/24,E191&lt;=5/24)),0,IF(AND(D191&lt;=5/24,E191&lt;=7/24),E191-5/24,IF(AND(D191&gt;=5/24,E191&lt;=7/24),E191-D191,IF(AND(D191&gt;=5/24,E191&gt;=7/24),7/24-D191,IF(AND(D191&lt;=5/24,E191&gt;=7/24),7/24-5/24,"v"))))),0)))</f>
        <v>0</v>
      </c>
      <c r="V193" s="39" t="s">
        <v>11</v>
      </c>
      <c r="W193" s="40">
        <f>IF(OR(D192="x",E192="x"),0,IF(W191&lt;&gt;1,IF(OR(AND(D192&gt;=7/24,E192&gt;=7/24),AND(D192&lt;=5/24,E192&lt;=5/24)),0,IF(AND(D192&lt;=5/24,E192&lt;=7/24),E192-5/24,IF(AND(D192&gt;=5/24,E192&lt;=7/24),E192-D192,IF(AND(D192&gt;=5/24,E192&gt;=7/24),7/24-D192,IF(AND(D192&lt;=5/24,E192&gt;=7/24),7/24-5/24,"v"))))),0))</f>
        <v>0</v>
      </c>
      <c r="X193" s="39" t="s">
        <v>11</v>
      </c>
      <c r="Y193" s="40">
        <f>IF(OR(D193="x",E193="x"),0,IF(Y191&lt;&gt;1,IF(OR(AND(D193&gt;=7/24,E193&gt;=7/24),AND(D193&lt;=5/24,E193&lt;=5/24)),0,IF(AND(D193&lt;=5/24,E193&lt;=7/24),E193-5/24,IF(AND(D193&gt;=5/24,E193&lt;=7/24),E193-D193,IF(AND(D193&gt;=5/24,E193&gt;=7/24),7/24-D193,IF(AND(D193&lt;=5/24,E193&gt;=7/24),7/24-5/24,"v"))))),0))</f>
        <v>0</v>
      </c>
      <c r="Z193" s="39" t="s">
        <v>21</v>
      </c>
      <c r="AA193" s="41">
        <f>AA191-AA192</f>
        <v>0</v>
      </c>
      <c r="AB193" s="39"/>
      <c r="AC193" s="39" t="s">
        <v>11</v>
      </c>
      <c r="AD193" s="40">
        <f>IF(AD191&lt;&gt;1,IF(OR(AND(J190&gt;=7/24,K190&gt;=7/24),AND(J190&lt;=5/24,K190&lt;=5/24)),0,IF(AND(J190&lt;=5/24,K190&lt;=7/24),K190-5/24,IF(AND(J190&gt;=5/24,K190&lt;=7/24),K190-J190,IF(AND(J190&gt;=5/24,K190&gt;=7/24),7/24-J190,IF(AND(J190&lt;=5/24,K190&gt;=7/24),7/24-5/24,"v"))))),0)</f>
        <v>0</v>
      </c>
      <c r="AE193" s="39" t="s">
        <v>11</v>
      </c>
      <c r="AF193" s="40">
        <f>IF(OR(J191="x",K191="x"),0,IF(AF191&lt;&gt;1,IF(OR(AND(J191&gt;=7/24,K191&gt;=7/24),AND(J191&lt;=5/24,K191&lt;=5/24)),0,IF(AND(J191&lt;=5/24,K191&lt;=7/24),K191-5/24,IF(AND(J191&gt;=5/24,K191&lt;=7/24),K191-J191,IF(AND(J191&gt;=5/24,K191&gt;=7/24),7/24-J191,IF(AND(J191&lt;=5/24,K191&gt;=7/24),7/24-5/24,"v"))))),0))</f>
        <v>0</v>
      </c>
      <c r="AG193" s="39" t="s">
        <v>11</v>
      </c>
      <c r="AH193" s="40">
        <f>IF(OR(J192="x",K192="x"),0,IF(AH191&lt;&gt;1,IF(OR(AND(J192&gt;=7/24,K192&gt;=7/24),AND(J192&lt;=5/24,K192&lt;=5/24)),0,IF(AND(J192&lt;=5/24,K192&lt;=7/24),K192-5/24,IF(AND(J192&gt;=5/24,K192&lt;=7/24),K192-J192,IF(AND(J192&gt;=5/24,K192&gt;=7/24),7/24-J192,IF(AND(J192&lt;=5/24,K192&gt;=7/24),7/24-5/24,"v"))))),0))</f>
        <v>0</v>
      </c>
      <c r="AI193" s="39" t="s">
        <v>11</v>
      </c>
      <c r="AJ193" s="40">
        <f>IF(OR(J193="x",K193="x"),0,IF(AJ191&lt;&gt;1,IF(OR(AND(J193&gt;=7/24,K193&gt;=7/24),AND(J193&lt;=5/24,K193&lt;=5/24)),0,IF(AND(J193&lt;=5/24,K193&lt;=7/24),K193-5/24,IF(AND(J193&gt;=5/24,K193&lt;=7/24),K193-J193,IF(AND(J193&gt;=5/24,K193&gt;=7/24),7/24-J193,IF(AND(J193&lt;=5/24,K193&gt;=7/24),7/24-5/24,"v"))))),0))</f>
        <v>0</v>
      </c>
      <c r="AK193" s="39" t="s">
        <v>21</v>
      </c>
      <c r="AL193" s="41">
        <f>AL191-AL192</f>
        <v>0</v>
      </c>
      <c r="AM193" s="50"/>
      <c r="AN193" s="52"/>
      <c r="AO193" s="50"/>
      <c r="AP193" s="52"/>
      <c r="AQ193" s="50"/>
    </row>
    <row r="194" spans="1:43" ht="14.4" hidden="1" customHeight="1" x14ac:dyDescent="0.3">
      <c r="A194" s="42" t="s">
        <v>56</v>
      </c>
      <c r="B194" s="14">
        <f>IF(AND(D191&lt;&gt;"x",D192&lt;&gt;"x",D193&lt;&gt;"x"),3,IF(AND(D191&lt;&gt;"x",D192&lt;&gt;"x"),2,IF(D191&lt;&gt;"x",1,0)))</f>
        <v>0</v>
      </c>
      <c r="F194" s="20"/>
      <c r="G194" s="42" t="s">
        <v>68</v>
      </c>
      <c r="H194" s="14">
        <f>IF(AND(J191&lt;&gt;"x",J192&lt;&gt;"x",J193&lt;&gt;"x"),3,IF(AND(J191&lt;&gt;"x",J192&lt;&gt;"x"),2,IF(J191&lt;&gt;"x",1,0)))</f>
        <v>0</v>
      </c>
      <c r="L194" s="25"/>
      <c r="R194" s="39" t="s">
        <v>10</v>
      </c>
      <c r="S194" s="43">
        <f>IF(AND(S191&lt;&gt;7,S191&lt;&gt;1),IF(AND(D190&gt;=19/24,E190&gt;=19/24),E190-D190,IF(AND(D190&lt;=19/24,E190&gt;=19/24),E190-19/24,0)),0)</f>
        <v>0</v>
      </c>
      <c r="T194" s="39" t="s">
        <v>10</v>
      </c>
      <c r="U194" s="43">
        <f>IF(OR(D191="x",E191="x"),0,IF(AND(U191&lt;&gt;7,U191&lt;&gt;1),IF(AND(D191&gt;=19/24,E191&gt;=19/24),E191-D191,IF(AND(D191&lt;=19/24,E191&gt;=19/24),E191-19/24,0)),0))</f>
        <v>0</v>
      </c>
      <c r="V194" s="39" t="s">
        <v>10</v>
      </c>
      <c r="W194" s="43">
        <f>IF(OR(D192="x",E192="x"),0,IF(AND(W191&lt;&gt;7,W191&lt;&gt;1),IF(AND(D192&gt;=19/24,E192&gt;=19/24),E192-D192,IF(AND(D192&lt;=19/24,E192&gt;=19/24),E192-19/24,0)),0))</f>
        <v>0</v>
      </c>
      <c r="X194" s="39" t="s">
        <v>10</v>
      </c>
      <c r="Y194" s="43">
        <f>IF(OR(D193="x",E193="x"),0,IF(AND(Y191&lt;&gt;7,Y191&lt;&gt;1),IF(AND(D193&gt;=19/24,E193&gt;=19/24),E193-D193,IF(AND(D193&lt;=19/24,E193&gt;=19/24),E193-19/24,0)),0))</f>
        <v>0</v>
      </c>
      <c r="Z194" s="39" t="s">
        <v>5</v>
      </c>
      <c r="AA194" s="44">
        <f>S203-U203-W203-Y203</f>
        <v>0</v>
      </c>
      <c r="AB194" s="39"/>
      <c r="AC194" s="39" t="s">
        <v>10</v>
      </c>
      <c r="AD194" s="43">
        <f>IF(AND(AD191&lt;&gt;7,AD191&lt;&gt;1),IF(AND(J190&gt;=19/24,K190&gt;=19/24),K190-J190,IF(AND(J190&lt;=19/24,K190&gt;=19/24),K190-19/24,0)),0)</f>
        <v>0</v>
      </c>
      <c r="AE194" s="39" t="s">
        <v>10</v>
      </c>
      <c r="AF194" s="43">
        <f>IF(OR(J191="x",K191="x"),0,IF(AND(AF191&lt;&gt;7,AF191&lt;&gt;1),IF(AND(J191&gt;=19/24,K191&gt;=19/24),K191-J191,IF(AND(J191&lt;=19/24,K191&gt;=19/24),K191-19/24,0)),0))</f>
        <v>0</v>
      </c>
      <c r="AG194" s="39" t="s">
        <v>10</v>
      </c>
      <c r="AH194" s="43">
        <f>IF(OR(J192="x",K192="x"),0,IF(AND(AH191&lt;&gt;7,AH191&lt;&gt;1),IF(AND(J192&gt;=19/24,K192&gt;=19/24),K192-J192,IF(AND(J192&lt;=19/24,K192&gt;=19/24),K192-19/24,0)),0))</f>
        <v>0</v>
      </c>
      <c r="AI194" s="39" t="s">
        <v>10</v>
      </c>
      <c r="AJ194" s="43">
        <f>IF(OR(J193="x",K193="x"),0,IF(AND(AJ191&lt;&gt;7,AJ191&lt;&gt;1),IF(AND(J193&gt;=19/24,K193&gt;=19/24),K193-J193,IF(AND(J193&lt;=19/24,K193&gt;=19/24),K193-19/24,0)),0))</f>
        <v>0</v>
      </c>
      <c r="AK194" s="39" t="s">
        <v>5</v>
      </c>
      <c r="AL194" s="44">
        <f>AD203-AF203-AH203-AJ203</f>
        <v>0</v>
      </c>
      <c r="AM194" s="50"/>
      <c r="AN194" s="52"/>
      <c r="AO194" s="50"/>
      <c r="AP194" s="51"/>
      <c r="AQ194" s="50"/>
    </row>
    <row r="195" spans="1:43" ht="14.4" hidden="1" customHeight="1" x14ac:dyDescent="0.3">
      <c r="F195" s="20"/>
      <c r="L195" s="25"/>
      <c r="R195" s="39" t="s">
        <v>12</v>
      </c>
      <c r="S195" s="40">
        <f>SUM(S193:S194)</f>
        <v>0</v>
      </c>
      <c r="T195" s="39" t="s">
        <v>12</v>
      </c>
      <c r="U195" s="40">
        <f>IF(B194&gt;0,SUM(U193:U194),0)</f>
        <v>0</v>
      </c>
      <c r="V195" s="39" t="s">
        <v>12</v>
      </c>
      <c r="W195" s="40">
        <f>IF(B194&gt;1,SUM(W193:W194),0)</f>
        <v>0</v>
      </c>
      <c r="X195" s="39" t="s">
        <v>12</v>
      </c>
      <c r="Y195" s="40">
        <f>IF(B194&gt;2,SUM(Y193:Y194),0)</f>
        <v>0</v>
      </c>
      <c r="Z195" s="39" t="s">
        <v>17</v>
      </c>
      <c r="AA195" s="44">
        <f>S202-U202-W202-Y202</f>
        <v>0</v>
      </c>
      <c r="AB195" s="39"/>
      <c r="AC195" s="39" t="s">
        <v>12</v>
      </c>
      <c r="AD195" s="40">
        <f>SUM(AD193:AD194)</f>
        <v>0</v>
      </c>
      <c r="AE195" s="39" t="s">
        <v>12</v>
      </c>
      <c r="AF195" s="40">
        <f>IF(H194&gt;0,SUM(AF193:AF194),0)</f>
        <v>0</v>
      </c>
      <c r="AG195" s="39" t="s">
        <v>12</v>
      </c>
      <c r="AH195" s="40">
        <f>IF(H194&gt;1,SUM(AH193:AH194),0)</f>
        <v>0</v>
      </c>
      <c r="AI195" s="39" t="s">
        <v>12</v>
      </c>
      <c r="AJ195" s="40">
        <f>IF(H194&gt;2,SUM(AJ193:AJ194),0)</f>
        <v>0</v>
      </c>
      <c r="AK195" s="39" t="s">
        <v>17</v>
      </c>
      <c r="AL195" s="44">
        <f>AD202-AF202-AH202-AJ202</f>
        <v>0</v>
      </c>
      <c r="AM195" s="50"/>
      <c r="AN195" s="52"/>
      <c r="AO195" s="50"/>
      <c r="AP195" s="53"/>
      <c r="AQ195" s="50"/>
    </row>
    <row r="196" spans="1:43" ht="14.4" hidden="1" customHeight="1" x14ac:dyDescent="0.3">
      <c r="F196" s="20"/>
      <c r="L196" s="25"/>
      <c r="R196" s="39"/>
      <c r="S196" s="39"/>
      <c r="T196" s="39"/>
      <c r="U196" s="39"/>
      <c r="V196" s="39"/>
      <c r="W196" s="39"/>
      <c r="X196" s="39"/>
      <c r="Y196" s="39"/>
      <c r="Z196" s="39" t="s">
        <v>55</v>
      </c>
      <c r="AA196" s="44">
        <f>SUM(AA194:AA195)</f>
        <v>0</v>
      </c>
      <c r="AB196" s="39"/>
      <c r="AC196" s="39"/>
      <c r="AD196" s="39"/>
      <c r="AE196" s="39"/>
      <c r="AF196" s="39"/>
      <c r="AG196" s="39"/>
      <c r="AH196" s="39"/>
      <c r="AI196" s="39"/>
      <c r="AJ196" s="39"/>
      <c r="AK196" s="39" t="s">
        <v>55</v>
      </c>
      <c r="AL196" s="44">
        <f>SUM(AL194:AL195)</f>
        <v>0</v>
      </c>
      <c r="AM196" s="50"/>
      <c r="AN196" s="52"/>
      <c r="AO196" s="50"/>
      <c r="AP196" s="53"/>
      <c r="AQ196" s="50"/>
    </row>
    <row r="197" spans="1:43" ht="14.4" hidden="1" customHeight="1" x14ac:dyDescent="0.3">
      <c r="F197" s="20"/>
      <c r="L197" s="25"/>
      <c r="R197" s="39" t="s">
        <v>7</v>
      </c>
      <c r="S197" s="45">
        <f>IF(AND(S191&lt;&gt;1,S191&lt;&gt;7),IF(AND(D190&gt;=5/24,E190&gt;=5/24),0,IF(E190&lt;5/24,E190-D190,IF(AND(D190&gt;0/24,E190&lt;5/24),E190-D190,IF(AND(D190&gt;=0/24,E190&gt;=5/24),5/24-D190,0)))),IF(S191=1,E190-D190,IF(S191=7,IF(AND(D190&gt;=5/24,E190&gt;=5/24),0,IF(E190&lt;5/24,E190-D190,IF(AND(D190&gt;0/24,E190&lt;5/24),E190-D190,IF(AND(D190&gt;=0/24,E190&gt;=5/24),5/24-D190,"v")))))))</f>
        <v>0</v>
      </c>
      <c r="T197" s="39" t="s">
        <v>7</v>
      </c>
      <c r="U197" s="45">
        <f>IF(OR(D191="x",E191="x"),0,IF(AND(U191&lt;&gt;1,U191&lt;&gt;7),IF(AND(D191&gt;=5/24,E191&gt;=5/24),0,IF(E191&lt;5/24,E191-D191,IF(AND(D191&gt;0/24,E191&lt;5/24),E191-D191,IF(AND(D191&gt;=0/24,E191&gt;=5/24),5/24-D191,0)))),IF(U191=1,E191-D191,IF(U191=7,IF(AND(D191&gt;=5/24,E191&gt;=5/24),0,IF(E191&lt;5/24,E191-D191,IF(AND(D191&gt;0/24,E191&lt;5/24),E191-D191,IF(AND(D191&gt;=0/24,E191&gt;=5/24),5/24-D191,"v"))))))))</f>
        <v>0</v>
      </c>
      <c r="V197" s="39" t="s">
        <v>7</v>
      </c>
      <c r="W197" s="45">
        <f>IF(OR(D192="x",E192="x"),0,IF(AND(W191&lt;&gt;1,W191&lt;&gt;7),IF(AND(D192&gt;=5/24,E192&gt;=5/24),0,IF(E192&lt;5/24,E192-D192,IF(AND(D192&gt;0/24,E192&lt;5/24),E192-D192,IF(AND(D192&gt;=0/24,E192&gt;=5/24),5/24-D192,0)))),IF(W191=1,E192-D192,IF(W191=7,IF(AND(D192&gt;=5/24,E192&gt;=5/24),0,IF(E192&lt;5/24,E192-D192,IF(AND(D192&gt;0/24,E192&lt;5/24),E192-D192,IF(AND(D192&gt;=0/24,E192&gt;=5/24),5/24-D192,"v"))))))))</f>
        <v>0</v>
      </c>
      <c r="X197" s="39" t="s">
        <v>7</v>
      </c>
      <c r="Y197" s="45">
        <f>IF(OR(D193="x",E193="x"),0,IF(AND(Y191&lt;&gt;1,Y191&lt;&gt;7),IF(AND(D193&gt;=5/24,E193&gt;=5/24),0,IF(E193&lt;5/24,E193-D193,IF(AND(D193&gt;0/24,E193&lt;5/24),E193-D193,IF(AND(D193&gt;=0/24,E193&gt;=5/24),5/24-D193,0)))),IF(Y191=1,E193-D193,IF(Y191=7,IF(AND(D193&gt;=5/24,E193&gt;=5/24),0,IF(E193&lt;5/24,E193-D193,IF(AND(D193&gt;0/24,E193&lt;5/24),E193-D193,IF(AND(D193&gt;=0/24,E193&gt;=5/24),5/24-D193,"v"))))))))</f>
        <v>0</v>
      </c>
      <c r="Z197" s="39" t="s">
        <v>59</v>
      </c>
      <c r="AA197" s="40">
        <f>SUM(S192-U192-W192-Y192)</f>
        <v>0</v>
      </c>
      <c r="AB197" s="39"/>
      <c r="AC197" s="39" t="s">
        <v>7</v>
      </c>
      <c r="AD197" s="45">
        <f>IF(AND(AD191&lt;&gt;1,AD191&lt;&gt;7),IF(AND(J190&gt;=5/24,K190&gt;=5/24),0,IF(K190&lt;5/24,K190-J190,IF(AND(J190&gt;0/24,K190&lt;5/24),K190-J190,IF(AND(J190&gt;=0/24,K190&gt;=5/24),5/24-J190,0)))),IF(AD191=1,K190-J190,IF(AD191=7,IF(AND(J190&gt;=5/24,K190&gt;=5/24),0,IF(K190&lt;5/24,K190-J190,IF(AND(J190&gt;0/24,K190&lt;5/24),K190-J190,IF(AND(J190&gt;=0/24,K190&gt;=5/24),5/24-J190,"v")))))))</f>
        <v>0</v>
      </c>
      <c r="AE197" s="39" t="s">
        <v>7</v>
      </c>
      <c r="AF197" s="45">
        <f>IF(OR(J191="x",K191="x"),0,IF(AND(AF191&lt;&gt;1,AF191&lt;&gt;7),IF(AND(J191&gt;=5/24,K191&gt;=5/24),0,IF(K191&lt;5/24,K191-J191,IF(AND(J191&gt;0/24,K191&lt;5/24),K191-J191,IF(AND(J191&gt;=0/24,K191&gt;=5/24),5/24-J191,0)))),IF(AF191=1,K191-J191,IF(AF191=7,IF(AND(J191&gt;=5/24,K191&gt;=5/24),0,IF(K191&lt;5/24,K191-J191,IF(AND(J191&gt;0/24,K191&lt;5/24),K191-J191,IF(AND(J191&gt;=0/24,K191&gt;=5/24),5/24-J191,"v"))))))))</f>
        <v>0</v>
      </c>
      <c r="AG197" s="39" t="s">
        <v>7</v>
      </c>
      <c r="AH197" s="45">
        <f>IF(OR(J192="x",K192="x"),0,IF(AND(AH191&lt;&gt;1,AH191&lt;&gt;7),IF(AND(J192&gt;=5/24,K192&gt;=5/24),0,IF(K192&lt;5/24,K192-J192,IF(AND(J192&gt;0/24,K192&lt;5/24),K192-J192,IF(AND(J192&gt;=0/24,K192&gt;=5/24),5/24-J192,0)))),IF(AH191=1,K192-J192,IF(AH191=7,IF(AND(J192&gt;=5/24,K192&gt;=5/24),0,IF(K192&lt;5/24,K192-J192,IF(AND(J192&gt;0/24,K192&lt;5/24),K192-J192,IF(AND(J192&gt;=0/24,K192&gt;=5/24),5/24-J192,"v"))))))))</f>
        <v>0</v>
      </c>
      <c r="AI197" s="39" t="s">
        <v>7</v>
      </c>
      <c r="AJ197" s="45">
        <f>IF(OR(J193="x",K193="x"),0,IF(AND(AJ191&lt;&gt;1,AJ191&lt;&gt;7),IF(AND(J193&gt;=5/24,K193&gt;=5/24),0,IF(K193&lt;5/24,K193-J193,IF(AND(J193&gt;0/24,K193&lt;5/24),K193-J193,IF(AND(J193&gt;=0/24,K193&gt;=5/24),5/24-J193,0)))),IF(AJ191=1,K193-J193,IF(AJ191=7,IF(AND(J193&gt;=5/24,K193&gt;=5/24),0,IF(K193&lt;5/24,K193-J193,IF(AND(J193&gt;0/24,K193&lt;5/24),K193-J193,IF(AND(J193&gt;=0/24,K193&gt;=5/24),5/24-J193,"v"))))))))</f>
        <v>0</v>
      </c>
      <c r="AK197" s="39" t="s">
        <v>59</v>
      </c>
      <c r="AL197" s="40">
        <f>SUM(AD192-AF192-AH192-AJ192)</f>
        <v>0</v>
      </c>
      <c r="AM197" s="50"/>
      <c r="AN197" s="50"/>
      <c r="AO197" s="50"/>
      <c r="AP197" s="53"/>
      <c r="AQ197" s="50"/>
    </row>
    <row r="198" spans="1:43" ht="14.4" hidden="1" customHeight="1" x14ac:dyDescent="0.3">
      <c r="F198" s="20"/>
      <c r="L198" s="25"/>
      <c r="R198" s="39" t="s">
        <v>8</v>
      </c>
      <c r="S198" s="43">
        <f>IF(S191=7,IF(AND(D190&gt;=19/24,E190&gt;=19/24),E190-D190,IF(AND(D190&lt;=19/24,E190&gt;=19/24),E190-19/24,0)),0)</f>
        <v>0</v>
      </c>
      <c r="T198" s="39" t="s">
        <v>8</v>
      </c>
      <c r="U198" s="43">
        <f>IF(OR(D191="x",E191="x"),0,IF(U191=7,IF(AND(D191&gt;=19/24,E191&gt;=19/24),E191-D191,IF(AND(D191&lt;=19/24,E191&gt;=19/24),E191-19/24,0)),0))</f>
        <v>0</v>
      </c>
      <c r="V198" s="39" t="s">
        <v>8</v>
      </c>
      <c r="W198" s="43">
        <f>IF(OR(D192="x",E192="x"),0,IF(W191=7,IF(AND(D192&gt;=19/24,E192&gt;=19/24),E192-D192,IF(AND(D192&lt;=19/24,E192&gt;=19/24),E192-19/24,0)),0))</f>
        <v>0</v>
      </c>
      <c r="X198" s="39" t="s">
        <v>8</v>
      </c>
      <c r="Y198" s="43">
        <f>IF(OR(D193="x",E193="x"),0,IF(Y191=7,IF(AND(D193&gt;=19/24,E193&gt;=19/24),E193-D193,IF(AND(D193&lt;=19/24,E193&gt;=19/24),E193-19/24,0)),0))</f>
        <v>0</v>
      </c>
      <c r="Z198" s="39" t="s">
        <v>60</v>
      </c>
      <c r="AA198" s="40">
        <f>SUM(S195-U195-W195-Y196)</f>
        <v>0</v>
      </c>
      <c r="AB198" s="39"/>
      <c r="AC198" s="39" t="s">
        <v>8</v>
      </c>
      <c r="AD198" s="43">
        <f>IF(AD191=7,IF(AND(J190&gt;=19/24,K190&gt;=19/24),K190-J190,IF(AND(J190&lt;=19/24,K190&gt;=19/24),K190-19/24,0)),0)</f>
        <v>0</v>
      </c>
      <c r="AE198" s="39" t="s">
        <v>8</v>
      </c>
      <c r="AF198" s="43">
        <f>IF(OR(J191="x",K191="x"),0,IF(AF191=7,IF(AND(J191&gt;=19/24,K191&gt;=19/24),K191-J191,IF(AND(J191&lt;=19/24,K191&gt;=19/24),K191-19/24,0)),0))</f>
        <v>0</v>
      </c>
      <c r="AG198" s="39" t="s">
        <v>8</v>
      </c>
      <c r="AH198" s="43">
        <f>IF(OR(J192="x",K192="x"),0,IF(AH191=7,IF(AND(J192&gt;=19/24,K192&gt;=19/24),K192-J192,IF(AND(J192&lt;=19/24,K192&gt;=19/24),K192-19/24,0)),0))</f>
        <v>0</v>
      </c>
      <c r="AI198" s="39" t="s">
        <v>8</v>
      </c>
      <c r="AJ198" s="43">
        <f>IF(OR(J193="x",K193="x"),0,IF(AJ191=7,IF(AND(J193&gt;=19/24,K193&gt;=19/24),K193-J193,IF(AND(J193&lt;=19/24,K193&gt;=19/24),K193-19/24,0)),0))</f>
        <v>0</v>
      </c>
      <c r="AK198" s="39" t="s">
        <v>60</v>
      </c>
      <c r="AL198" s="40">
        <f>SUM(AD195-AF195-AH195-AJ196)</f>
        <v>0</v>
      </c>
      <c r="AM198" s="50"/>
      <c r="AN198" s="52"/>
      <c r="AO198" s="50"/>
      <c r="AP198" s="52"/>
      <c r="AQ198" s="50"/>
    </row>
    <row r="199" spans="1:43" ht="14.4" hidden="1" customHeight="1" x14ac:dyDescent="0.3">
      <c r="F199" s="20"/>
      <c r="L199" s="25"/>
      <c r="R199" s="39" t="s">
        <v>9</v>
      </c>
      <c r="S199" s="40">
        <f>SUM(S197:S198)</f>
        <v>0</v>
      </c>
      <c r="T199" s="39" t="s">
        <v>9</v>
      </c>
      <c r="U199" s="40">
        <f>IF(B194&gt;0,SUM(U197:U198),0)</f>
        <v>0</v>
      </c>
      <c r="V199" s="39" t="s">
        <v>9</v>
      </c>
      <c r="W199" s="40">
        <f>IF(B194&gt;1,SUM(W197:W198),0)</f>
        <v>0</v>
      </c>
      <c r="X199" s="39" t="s">
        <v>9</v>
      </c>
      <c r="Y199" s="40">
        <f>IF(B194&gt;2,SUM(Y197:Y198),0)</f>
        <v>0</v>
      </c>
      <c r="Z199" s="39" t="s">
        <v>61</v>
      </c>
      <c r="AA199" s="40">
        <f>SUM(S199-U199-W199-Y199)</f>
        <v>0</v>
      </c>
      <c r="AB199" s="39"/>
      <c r="AC199" s="39" t="s">
        <v>9</v>
      </c>
      <c r="AD199" s="40">
        <f>SUM(AD197:AD198)</f>
        <v>0</v>
      </c>
      <c r="AE199" s="39" t="s">
        <v>9</v>
      </c>
      <c r="AF199" s="40">
        <f>IF(H194&gt;0,SUM(AF197:AF198),0)</f>
        <v>0</v>
      </c>
      <c r="AG199" s="39" t="s">
        <v>9</v>
      </c>
      <c r="AH199" s="40">
        <f>IF($H194&gt;1,SUM(AH197:AH198),0)</f>
        <v>0</v>
      </c>
      <c r="AI199" s="39" t="s">
        <v>9</v>
      </c>
      <c r="AJ199" s="40">
        <f>IF(H194&gt;2,SUM(AJ197:AJ198),0)</f>
        <v>0</v>
      </c>
      <c r="AK199" s="39" t="s">
        <v>61</v>
      </c>
      <c r="AL199" s="40">
        <f>SUM(AD199-AF199-AH199-AJ199)</f>
        <v>0</v>
      </c>
      <c r="AM199" s="50"/>
      <c r="AN199" s="52"/>
      <c r="AO199" s="50"/>
      <c r="AP199" s="52"/>
      <c r="AQ199" s="50"/>
    </row>
    <row r="200" spans="1:43" ht="14.4" hidden="1" customHeight="1" x14ac:dyDescent="0.3">
      <c r="F200" s="20"/>
      <c r="L200" s="25"/>
      <c r="R200" s="39" t="s">
        <v>1</v>
      </c>
      <c r="S200" s="40">
        <f>E190-D190</f>
        <v>0</v>
      </c>
      <c r="T200" s="39" t="s">
        <v>70</v>
      </c>
      <c r="U200" s="40">
        <f>IF(B194&gt;0,E191-D191,0)</f>
        <v>0</v>
      </c>
      <c r="V200" s="39" t="s">
        <v>70</v>
      </c>
      <c r="W200" s="40">
        <f>IF(B194&gt;1,E192-D192,0)</f>
        <v>0</v>
      </c>
      <c r="X200" s="39" t="s">
        <v>70</v>
      </c>
      <c r="Y200" s="40">
        <f>IF(B194&gt;2,E193-D193,0)</f>
        <v>0</v>
      </c>
      <c r="Z200" s="39"/>
      <c r="AA200" s="39"/>
      <c r="AB200" s="39"/>
      <c r="AC200" s="39" t="s">
        <v>1</v>
      </c>
      <c r="AD200" s="40">
        <f>K190-J190</f>
        <v>0</v>
      </c>
      <c r="AE200" s="39" t="s">
        <v>70</v>
      </c>
      <c r="AF200" s="40">
        <f>IF(H194&gt;0,K191-J191,0)</f>
        <v>0</v>
      </c>
      <c r="AG200" s="39" t="s">
        <v>70</v>
      </c>
      <c r="AH200" s="40">
        <f>IF(H194&gt;1,K192-J192,0)</f>
        <v>0</v>
      </c>
      <c r="AI200" s="39" t="s">
        <v>70</v>
      </c>
      <c r="AJ200" s="40">
        <f>IF(H194&gt;2,K193-J193,0)</f>
        <v>0</v>
      </c>
      <c r="AK200" s="39"/>
      <c r="AL200" s="39"/>
      <c r="AM200" s="50"/>
      <c r="AN200" s="52"/>
      <c r="AO200" s="50"/>
      <c r="AP200" s="52"/>
      <c r="AQ200" s="50"/>
    </row>
    <row r="201" spans="1:43" ht="14.4" hidden="1" customHeight="1" x14ac:dyDescent="0.3">
      <c r="F201" s="20"/>
      <c r="L201" s="25"/>
      <c r="R201" s="39" t="s">
        <v>54</v>
      </c>
      <c r="S201" s="40">
        <f>SUM(S192+S195+S199)</f>
        <v>0</v>
      </c>
      <c r="T201" s="39" t="s">
        <v>54</v>
      </c>
      <c r="U201" s="40">
        <f>SUM(U192+U195+U199)</f>
        <v>0</v>
      </c>
      <c r="V201" s="39" t="s">
        <v>54</v>
      </c>
      <c r="W201" s="40">
        <f>SUM(W192+W195+W199)</f>
        <v>0</v>
      </c>
      <c r="X201" s="39" t="s">
        <v>54</v>
      </c>
      <c r="Y201" s="40">
        <f>SUM(Y192+Y195+Y199)</f>
        <v>0</v>
      </c>
      <c r="Z201" s="39"/>
      <c r="AA201" s="39"/>
      <c r="AB201" s="39"/>
      <c r="AC201" s="39" t="s">
        <v>54</v>
      </c>
      <c r="AD201" s="40">
        <f>SUM(AD192+AD195+AD199)</f>
        <v>0</v>
      </c>
      <c r="AE201" s="39" t="s">
        <v>54</v>
      </c>
      <c r="AF201" s="40">
        <f>SUM(AF192+AF195+AF199)</f>
        <v>0</v>
      </c>
      <c r="AG201" s="39" t="s">
        <v>54</v>
      </c>
      <c r="AH201" s="40">
        <f>SUM(AH192+AH195+AH199)</f>
        <v>0</v>
      </c>
      <c r="AI201" s="39" t="s">
        <v>54</v>
      </c>
      <c r="AJ201" s="40">
        <f>SUM(AJ192+AJ195+AJ199)</f>
        <v>0</v>
      </c>
      <c r="AK201" s="39"/>
      <c r="AL201" s="39"/>
      <c r="AM201" s="50"/>
      <c r="AN201" s="52"/>
      <c r="AO201" s="50"/>
      <c r="AP201" s="50"/>
      <c r="AQ201" s="50"/>
    </row>
    <row r="202" spans="1:43" ht="14.4" hidden="1" customHeight="1" x14ac:dyDescent="0.3">
      <c r="F202" s="20"/>
      <c r="L202" s="25"/>
      <c r="R202" s="39" t="s">
        <v>55</v>
      </c>
      <c r="S202" s="46">
        <f>S200*24*Personalia!$B$15</f>
        <v>0</v>
      </c>
      <c r="T202" s="39" t="s">
        <v>71</v>
      </c>
      <c r="U202" s="46">
        <f>U200*24*Personalia!$B$15</f>
        <v>0</v>
      </c>
      <c r="V202" s="39" t="s">
        <v>71</v>
      </c>
      <c r="W202" s="46">
        <f>W200*24*Personalia!$B$15</f>
        <v>0</v>
      </c>
      <c r="X202" s="39" t="s">
        <v>71</v>
      </c>
      <c r="Y202" s="46">
        <f>Y200*24*Personalia!$B$15</f>
        <v>0</v>
      </c>
      <c r="Z202" s="39"/>
      <c r="AA202" s="39"/>
      <c r="AB202" s="39"/>
      <c r="AC202" s="39" t="s">
        <v>55</v>
      </c>
      <c r="AD202" s="46">
        <f>AD200*24*Personalia!$B$15</f>
        <v>0</v>
      </c>
      <c r="AE202" s="39" t="s">
        <v>71</v>
      </c>
      <c r="AF202" s="46">
        <f>AF200*24*Personalia!$B$15</f>
        <v>0</v>
      </c>
      <c r="AG202" s="39" t="s">
        <v>71</v>
      </c>
      <c r="AH202" s="46">
        <f>AH200*24*Personalia!$B$15</f>
        <v>0</v>
      </c>
      <c r="AI202" s="39" t="s">
        <v>71</v>
      </c>
      <c r="AJ202" s="46">
        <f>AJ200*24*Personalia!$B$15</f>
        <v>0</v>
      </c>
      <c r="AK202" s="39"/>
      <c r="AL202" s="39"/>
      <c r="AM202" s="50"/>
      <c r="AN202" s="52"/>
      <c r="AO202" s="50"/>
      <c r="AP202" s="50"/>
      <c r="AQ202" s="50"/>
    </row>
    <row r="203" spans="1:43" ht="14.4" hidden="1" customHeight="1" x14ac:dyDescent="0.3">
      <c r="F203" s="20"/>
      <c r="L203" s="25"/>
      <c r="R203" s="14" t="s">
        <v>2</v>
      </c>
      <c r="S203" s="47">
        <f>S192*Personalia!$B$15*24*0.25+S195*24*Personalia!$B$15*0.5+S199*24*Personalia!$B$15</f>
        <v>0</v>
      </c>
      <c r="T203" s="48" t="s">
        <v>72</v>
      </c>
      <c r="U203" s="47">
        <f>U192*Personalia!$B$15*24*0.25+U195*24*Personalia!$B$15*0.5+U199*24*Personalia!$B$15</f>
        <v>0</v>
      </c>
      <c r="V203" s="48" t="s">
        <v>72</v>
      </c>
      <c r="W203" s="47">
        <f>W192*Personalia!$B$15*24*0.25+W195*24*Personalia!$B$15*0.5+W199*24*Personalia!$B$15</f>
        <v>0</v>
      </c>
      <c r="X203" s="48" t="s">
        <v>72</v>
      </c>
      <c r="Y203" s="47">
        <f>Y192*Personalia!$B$15*24*0.25+Y195*24*Personalia!$B$15*0.5+Y199*24*Personalia!$B$15</f>
        <v>0</v>
      </c>
      <c r="AC203" s="14" t="s">
        <v>2</v>
      </c>
      <c r="AD203" s="47">
        <f>AD192*Personalia!$B$15*24*0.25+AD195*24*Personalia!$B$15*0.5+AD199*24*Personalia!$B$15</f>
        <v>0</v>
      </c>
      <c r="AE203" s="48" t="s">
        <v>72</v>
      </c>
      <c r="AF203" s="47">
        <f>AF192*Personalia!$B$15*24*0.25+AF195*24*Personalia!$B$15*0.5+AF199*24*Personalia!$B$15</f>
        <v>0</v>
      </c>
      <c r="AG203" s="48" t="s">
        <v>72</v>
      </c>
      <c r="AH203" s="47">
        <f>AH192*Personalia!$B$15*24*0.25+AH195*24*Personalia!$B$15*0.5+AH199*24*Personalia!$B$15</f>
        <v>0</v>
      </c>
      <c r="AI203" s="48" t="s">
        <v>72</v>
      </c>
      <c r="AJ203" s="47">
        <f>AJ192*Personalia!$B$15*24*0.25+AJ195*24*Personalia!$B$15*0.5+AJ199*24*Personalia!$B$15</f>
        <v>0</v>
      </c>
      <c r="AM203" s="50"/>
      <c r="AN203" s="54"/>
      <c r="AO203" s="50"/>
      <c r="AP203" s="50"/>
      <c r="AQ203" s="50"/>
    </row>
    <row r="204" spans="1:43" ht="14.4" hidden="1" customHeight="1" x14ac:dyDescent="0.3">
      <c r="F204" s="20"/>
      <c r="L204" s="25"/>
      <c r="AM204" s="50"/>
      <c r="AN204" s="54"/>
      <c r="AO204" s="50"/>
      <c r="AP204" s="50"/>
      <c r="AQ204" s="50"/>
    </row>
    <row r="205" spans="1:43" x14ac:dyDescent="0.3">
      <c r="F205" s="20"/>
      <c r="L205" s="25"/>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row>
    <row r="206" spans="1:43" ht="16.8" x14ac:dyDescent="0.4">
      <c r="A206" s="21" t="s">
        <v>24</v>
      </c>
      <c r="B206" s="22" t="str">
        <f>TEXT(C206,"DDDD")</f>
        <v>dinsdag</v>
      </c>
      <c r="C206" s="63">
        <v>42004</v>
      </c>
      <c r="D206" s="11">
        <v>0</v>
      </c>
      <c r="E206" s="11">
        <v>0</v>
      </c>
      <c r="F206" s="20"/>
      <c r="G206" s="23" t="s">
        <v>25</v>
      </c>
      <c r="H206" s="24" t="str">
        <f>TEXT(I206,"DDDD")</f>
        <v>dinsdag</v>
      </c>
      <c r="I206" s="63">
        <f>C206</f>
        <v>42004</v>
      </c>
      <c r="J206" s="11">
        <v>0</v>
      </c>
      <c r="K206" s="11">
        <v>0</v>
      </c>
      <c r="L206" s="25"/>
      <c r="M206" s="26" t="s">
        <v>62</v>
      </c>
      <c r="N206" s="27">
        <f>AA209</f>
        <v>0</v>
      </c>
      <c r="O206" s="28" t="s">
        <v>62</v>
      </c>
      <c r="P206" s="29">
        <f>AL209</f>
        <v>0</v>
      </c>
      <c r="Q206" s="25"/>
      <c r="R206" s="26" t="s">
        <v>15</v>
      </c>
      <c r="S206" s="30" t="s">
        <v>3</v>
      </c>
      <c r="T206" s="26" t="s">
        <v>13</v>
      </c>
      <c r="U206" s="30" t="s">
        <v>3</v>
      </c>
      <c r="V206" s="26" t="s">
        <v>14</v>
      </c>
      <c r="W206" s="30" t="s">
        <v>3</v>
      </c>
      <c r="X206" s="26" t="s">
        <v>16</v>
      </c>
      <c r="Y206" s="30" t="s">
        <v>3</v>
      </c>
      <c r="Z206" s="26" t="s">
        <v>18</v>
      </c>
      <c r="AA206" s="30"/>
      <c r="AC206" s="28" t="s">
        <v>15</v>
      </c>
      <c r="AD206" s="31" t="s">
        <v>3</v>
      </c>
      <c r="AE206" s="28" t="s">
        <v>13</v>
      </c>
      <c r="AF206" s="31" t="s">
        <v>3</v>
      </c>
      <c r="AG206" s="28" t="s">
        <v>14</v>
      </c>
      <c r="AH206" s="31" t="s">
        <v>3</v>
      </c>
      <c r="AI206" s="28" t="s">
        <v>16</v>
      </c>
      <c r="AJ206" s="31" t="s">
        <v>3</v>
      </c>
      <c r="AK206" s="28" t="s">
        <v>18</v>
      </c>
      <c r="AL206" s="31"/>
      <c r="AM206" s="50"/>
      <c r="AN206" s="50"/>
      <c r="AO206" s="50"/>
      <c r="AP206" s="50"/>
      <c r="AQ206" s="50"/>
    </row>
    <row r="207" spans="1:43" x14ac:dyDescent="0.3">
      <c r="A207" s="32" t="s">
        <v>13</v>
      </c>
      <c r="B207" s="33"/>
      <c r="C207" s="12"/>
      <c r="D207" s="11" t="s">
        <v>22</v>
      </c>
      <c r="E207" s="11" t="s">
        <v>22</v>
      </c>
      <c r="F207" s="20"/>
      <c r="G207" s="34" t="s">
        <v>13</v>
      </c>
      <c r="H207" s="33"/>
      <c r="I207" s="12"/>
      <c r="J207" s="11" t="s">
        <v>22</v>
      </c>
      <c r="K207" s="11" t="s">
        <v>22</v>
      </c>
      <c r="L207" s="25"/>
      <c r="M207" s="26" t="s">
        <v>63</v>
      </c>
      <c r="N207" s="64">
        <f>SUM(S217-U217-W217-Y217)</f>
        <v>0</v>
      </c>
      <c r="O207" s="28" t="s">
        <v>63</v>
      </c>
      <c r="P207" s="27">
        <f>SUM(AD217-AF217-AH217-AJ217)</f>
        <v>0</v>
      </c>
      <c r="Q207" s="33"/>
      <c r="R207" s="14" t="s">
        <v>4</v>
      </c>
      <c r="S207" s="14">
        <f>WEEKDAY($C206)</f>
        <v>3</v>
      </c>
      <c r="T207" s="14" t="s">
        <v>4</v>
      </c>
      <c r="U207" s="14">
        <f>WEEKDAY($C206)</f>
        <v>3</v>
      </c>
      <c r="V207" s="14" t="s">
        <v>4</v>
      </c>
      <c r="W207" s="14">
        <f>WEEKDAY($C206)</f>
        <v>3</v>
      </c>
      <c r="X207" s="14" t="s">
        <v>4</v>
      </c>
      <c r="Y207" s="14">
        <f>WEEKDAY($C206)</f>
        <v>3</v>
      </c>
      <c r="Z207" s="14" t="s">
        <v>19</v>
      </c>
      <c r="AA207" s="35">
        <f>S216</f>
        <v>0</v>
      </c>
      <c r="AC207" s="14" t="s">
        <v>4</v>
      </c>
      <c r="AD207" s="14">
        <f>WEEKDAY($I206)</f>
        <v>3</v>
      </c>
      <c r="AE207" s="14" t="s">
        <v>4</v>
      </c>
      <c r="AF207" s="14">
        <f>WEEKDAY($I206)</f>
        <v>3</v>
      </c>
      <c r="AG207" s="14" t="s">
        <v>4</v>
      </c>
      <c r="AH207" s="14">
        <f>WEEKDAY($I206)</f>
        <v>3</v>
      </c>
      <c r="AI207" s="14" t="s">
        <v>4</v>
      </c>
      <c r="AJ207" s="14">
        <f>WEEKDAY($I206)</f>
        <v>3</v>
      </c>
      <c r="AK207" s="14" t="s">
        <v>19</v>
      </c>
      <c r="AL207" s="35">
        <f>AD216</f>
        <v>0</v>
      </c>
      <c r="AM207" s="49"/>
      <c r="AN207" s="50"/>
      <c r="AO207" s="49"/>
      <c r="AP207" s="50"/>
      <c r="AQ207" s="50"/>
    </row>
    <row r="208" spans="1:43" x14ac:dyDescent="0.3">
      <c r="A208" s="32" t="s">
        <v>14</v>
      </c>
      <c r="C208" s="13"/>
      <c r="D208" s="11" t="s">
        <v>22</v>
      </c>
      <c r="E208" s="11" t="s">
        <v>22</v>
      </c>
      <c r="F208" s="20"/>
      <c r="G208" s="34" t="s">
        <v>14</v>
      </c>
      <c r="I208" s="13"/>
      <c r="J208" s="11" t="s">
        <v>22</v>
      </c>
      <c r="K208" s="11" t="s">
        <v>22</v>
      </c>
      <c r="L208" s="25"/>
      <c r="M208" s="26" t="s">
        <v>64</v>
      </c>
      <c r="N208" s="36">
        <f>AA212</f>
        <v>0</v>
      </c>
      <c r="O208" s="28" t="s">
        <v>64</v>
      </c>
      <c r="P208" s="37">
        <f>AL212</f>
        <v>0</v>
      </c>
      <c r="Q208" s="38"/>
      <c r="R208" s="39" t="s">
        <v>6</v>
      </c>
      <c r="S208" s="40">
        <f>IF(S207=7,IF(OR(AND(D206&gt;=19/24,E206&gt;=19/24),AND(D206&lt;=14/24,E206&lt;=14/24)),0,IF(AND(D206&lt;=14/24,E206&lt;=19/24),E206-14/24,IF(AND(D206&gt;=14/24,E206&lt;=19/24),E206-D206,IF(AND(D206&gt;=14/24,E206&gt;=19/24),19/24-D206,IF(AND(D206&lt;=14/24,E206&gt;=19/24),19/24-14/24,"v"))))),0)</f>
        <v>0</v>
      </c>
      <c r="T208" s="39" t="s">
        <v>6</v>
      </c>
      <c r="U208" s="40">
        <f>IF(OR(D207="x",E207="x"),0,IF(B210&gt;0,IF(U207=7,IF(OR(AND(D207&gt;=19/24,E207&gt;=19/24),AND(D207&lt;=14/24,E207&lt;=14/24)),0,IF(AND(D207&lt;=14/24,E207&lt;=19/24),E207-14/24,IF(AND(D207&gt;=14/24,E207&lt;=19/24),E207-D207,IF(AND(D207&gt;=14/24,E207&gt;=19/24),19/24-D207,IF(AND(D207&lt;=14/24,E207&gt;=19/24),19/24-14/24,"v"))))),0),0))</f>
        <v>0</v>
      </c>
      <c r="V208" s="39" t="s">
        <v>6</v>
      </c>
      <c r="W208" s="40">
        <f>IF(OR(D208="x",E208="x"),0,IF(B210&gt;1,IF(W207=7,IF(OR(AND(D208&gt;=19/24,E208&gt;=19/24),AND(D208&lt;=14/24,E208&lt;=14/24)),0,IF(AND(D208&lt;=14/24,E208&lt;=19/24),E208-14/24,IF(AND(D208&gt;=14/24,E208&lt;=19/24),E208-D208,IF(AND(D208&gt;=14/24,E208&gt;=19/24),19/24-D208,IF(AND(D208&lt;=14/24,E208&gt;=19/24),19/24-14/24,"v"))))),0),0))</f>
        <v>0</v>
      </c>
      <c r="X208" s="39" t="s">
        <v>6</v>
      </c>
      <c r="Y208" s="40">
        <f>IF(OR(D209="x",E209="x"),0,IF(B210&gt;2,IF(Y207=7,IF(OR(AND(D209&gt;=19/24,E209&gt;=19/24),AND(D209&lt;=14/24,E209&lt;=14/24)),0,IF(AND(D209&lt;=14/24,E209&lt;=19/24),E209-14/24,IF(AND(D209&gt;=14/24,E209&lt;=19/24),E209-D209,IF(AND(D209&gt;=14/24,E209&gt;=19/24),19/24-D209,IF(AND(D209&lt;=14/24,E209&gt;=19/24),19/24-14/24,"v"))))),0),0))</f>
        <v>0</v>
      </c>
      <c r="Z208" s="39" t="s">
        <v>20</v>
      </c>
      <c r="AA208" s="40">
        <f>U216+W216+Y216</f>
        <v>0</v>
      </c>
      <c r="AB208" s="39"/>
      <c r="AC208" s="39" t="s">
        <v>6</v>
      </c>
      <c r="AD208" s="40">
        <f>IF(AD207=7,IF(OR(AND(J206&gt;=19/24,K206&gt;=19/24),AND(J206&lt;=14/24,K206&lt;=14/24)),0,IF(AND(J206&lt;=14/24,K206&lt;=19/24),K206-14/24,IF(AND(J206&gt;=14/24,K206&lt;=19/24),K206-J206,IF(AND(J206&gt;=14/24,K206&gt;=19/24),19/24-J206,IF(AND(J206&lt;=14/24,K206&gt;=19/24),19/24-14/24,"v"))))),0)</f>
        <v>0</v>
      </c>
      <c r="AE208" s="39" t="s">
        <v>6</v>
      </c>
      <c r="AF208" s="40">
        <f>IF(OR(J207="x",K207="x"),0,IF(H210&gt;0,IF(AF207=7,IF(OR(AND(J207&gt;=19/24,K207&gt;=19/24),AND(J207&lt;=14/24,K207&lt;=14/24)),0,IF(AND(J207&lt;=14/24,K207&lt;=19/24),K207-14/24,IF(AND(J207&gt;=14/24,K207&lt;=19/24),K207-J207,IF(AND(J207&gt;=14/24,K207&gt;=19/24),19/24-J207,IF(AND(J207&lt;=14/24,K207&gt;=19/24),19/24-14/24,"v"))))),0),0))</f>
        <v>0</v>
      </c>
      <c r="AG208" s="39" t="s">
        <v>6</v>
      </c>
      <c r="AH208" s="40">
        <f>IF(OR(J208="x",K208="x"),0,IF(H210&gt;1,IF(AH207=7,IF(OR(AND(J208&gt;=19/24,K208&gt;=19/24),AND(J208&lt;=14/24,K208&lt;=14/24)),0,IF(AND(J208&lt;=14/24,K208&lt;=19/24),K208-14/24,IF(AND(J208&gt;=14/24,K208&lt;=19/24),K208-J208,IF(AND(J208&gt;=14/24,K208&gt;=19/24),19/24-J208,IF(AND(J208&lt;=14/24,K208&gt;=19/24),19/24-14/24,"v"))))),0),0))</f>
        <v>0</v>
      </c>
      <c r="AI208" s="39" t="s">
        <v>6</v>
      </c>
      <c r="AJ208" s="40">
        <f>IF(OR(J209="x",K209="x"),0,IF(H210&gt;2,IF(AJ207=7,IF(OR(AND(J209&gt;=19/24,K209&gt;=19/24),AND(J209&lt;=14/24,K209&lt;=14/24)),0,IF(AND(J209&lt;=14/24,K209&lt;=19/24),K209-14/24,IF(AND(J209&gt;=14/24,K209&lt;=19/24),K209-J209,IF(AND(J209&gt;=14/24,K209&gt;=19/24),19/24-J209,IF(AND(J209&lt;=14/24,K209&gt;=19/24),19/24-14/24,"v"))))),0),0))</f>
        <v>0</v>
      </c>
      <c r="AK208" s="39" t="s">
        <v>20</v>
      </c>
      <c r="AL208" s="40">
        <f>AF216+AH216+AJ216</f>
        <v>0</v>
      </c>
      <c r="AM208" s="50"/>
      <c r="AN208" s="50"/>
      <c r="AO208" s="50"/>
      <c r="AP208" s="51"/>
      <c r="AQ208" s="50"/>
    </row>
    <row r="209" spans="1:43" x14ac:dyDescent="0.3">
      <c r="A209" s="32" t="s">
        <v>16</v>
      </c>
      <c r="C209" s="12"/>
      <c r="D209" s="11" t="s">
        <v>22</v>
      </c>
      <c r="E209" s="11" t="s">
        <v>22</v>
      </c>
      <c r="F209" s="20"/>
      <c r="G209" s="34" t="s">
        <v>16</v>
      </c>
      <c r="I209" s="12"/>
      <c r="J209" s="11" t="s">
        <v>22</v>
      </c>
      <c r="K209" s="11" t="s">
        <v>22</v>
      </c>
      <c r="L209" s="25"/>
      <c r="M209" s="26" t="s">
        <v>65</v>
      </c>
      <c r="N209" s="37">
        <f>AA210</f>
        <v>0</v>
      </c>
      <c r="O209" s="28" t="s">
        <v>65</v>
      </c>
      <c r="P209" s="37">
        <f>AL210</f>
        <v>0</v>
      </c>
      <c r="R209" s="39" t="s">
        <v>11</v>
      </c>
      <c r="S209" s="40">
        <f>IF(S207&lt;&gt;1,IF(OR(AND(D206&gt;=7/24,E206&gt;=7/24),AND(D206&lt;=5/24,E206&lt;=5/24)),0,IF(AND(D206&lt;=5/24,E206&lt;=7/24),E206-5/24,IF(AND(D206&gt;=5/24,E206&lt;=7/24),E206-D206,IF(AND(D206&gt;=5/24,E206&gt;=7/24),7/24-D206,IF(AND(D206&lt;=5/24,E206&gt;=7/24),7/24-5/24,"v"))))),0)</f>
        <v>0</v>
      </c>
      <c r="T209" s="39" t="s">
        <v>11</v>
      </c>
      <c r="U209" s="40">
        <f>IF(OR(D207="x",E207="x"),0,IF(D207="x",0,IF(U207&lt;&gt;1,IF(OR(AND(D207&gt;=7/24,E207&gt;=7/24),AND(D207&lt;=5/24,E207&lt;=5/24)),0,IF(AND(D207&lt;=5/24,E207&lt;=7/24),E207-5/24,IF(AND(D207&gt;=5/24,E207&lt;=7/24),E207-D207,IF(AND(D207&gt;=5/24,E207&gt;=7/24),7/24-D207,IF(AND(D207&lt;=5/24,E207&gt;=7/24),7/24-5/24,"v"))))),0)))</f>
        <v>0</v>
      </c>
      <c r="V209" s="39" t="s">
        <v>11</v>
      </c>
      <c r="W209" s="40">
        <f>IF(OR(D208="x",E208="x"),0,IF(W207&lt;&gt;1,IF(OR(AND(D208&gt;=7/24,E208&gt;=7/24),AND(D208&lt;=5/24,E208&lt;=5/24)),0,IF(AND(D208&lt;=5/24,E208&lt;=7/24),E208-5/24,IF(AND(D208&gt;=5/24,E208&lt;=7/24),E208-D208,IF(AND(D208&gt;=5/24,E208&gt;=7/24),7/24-D208,IF(AND(D208&lt;=5/24,E208&gt;=7/24),7/24-5/24,"v"))))),0))</f>
        <v>0</v>
      </c>
      <c r="X209" s="39" t="s">
        <v>11</v>
      </c>
      <c r="Y209" s="40">
        <f>IF(OR(D209="x",E209="x"),0,IF(Y207&lt;&gt;1,IF(OR(AND(D209&gt;=7/24,E209&gt;=7/24),AND(D209&lt;=5/24,E209&lt;=5/24)),0,IF(AND(D209&lt;=5/24,E209&lt;=7/24),E209-5/24,IF(AND(D209&gt;=5/24,E209&lt;=7/24),E209-D209,IF(AND(D209&gt;=5/24,E209&gt;=7/24),7/24-D209,IF(AND(D209&lt;=5/24,E209&gt;=7/24),7/24-5/24,"v"))))),0))</f>
        <v>0</v>
      </c>
      <c r="Z209" s="39" t="s">
        <v>21</v>
      </c>
      <c r="AA209" s="41">
        <f>AA207-AA208</f>
        <v>0</v>
      </c>
      <c r="AB209" s="39"/>
      <c r="AC209" s="39" t="s">
        <v>11</v>
      </c>
      <c r="AD209" s="40">
        <f>IF(AD207&lt;&gt;1,IF(OR(AND(J206&gt;=7/24,K206&gt;=7/24),AND(J206&lt;=5/24,K206&lt;=5/24)),0,IF(AND(J206&lt;=5/24,K206&lt;=7/24),K206-5/24,IF(AND(J206&gt;=5/24,K206&lt;=7/24),K206-J206,IF(AND(J206&gt;=5/24,K206&gt;=7/24),7/24-J206,IF(AND(J206&lt;=5/24,K206&gt;=7/24),7/24-5/24,"v"))))),0)</f>
        <v>0</v>
      </c>
      <c r="AE209" s="39" t="s">
        <v>11</v>
      </c>
      <c r="AF209" s="40">
        <f>IF(OR(J207="x",K207="x"),0,IF(AF207&lt;&gt;1,IF(OR(AND(J207&gt;=7/24,K207&gt;=7/24),AND(J207&lt;=5/24,K207&lt;=5/24)),0,IF(AND(J207&lt;=5/24,K207&lt;=7/24),K207-5/24,IF(AND(J207&gt;=5/24,K207&lt;=7/24),K207-J207,IF(AND(J207&gt;=5/24,K207&gt;=7/24),7/24-J207,IF(AND(J207&lt;=5/24,K207&gt;=7/24),7/24-5/24,"v"))))),0))</f>
        <v>0</v>
      </c>
      <c r="AG209" s="39" t="s">
        <v>11</v>
      </c>
      <c r="AH209" s="40">
        <f>IF(OR(J208="x",K208="x"),0,IF(AH207&lt;&gt;1,IF(OR(AND(J208&gt;=7/24,K208&gt;=7/24),AND(J208&lt;=5/24,K208&lt;=5/24)),0,IF(AND(J208&lt;=5/24,K208&lt;=7/24),K208-5/24,IF(AND(J208&gt;=5/24,K208&lt;=7/24),K208-J208,IF(AND(J208&gt;=5/24,K208&gt;=7/24),7/24-J208,IF(AND(J208&lt;=5/24,K208&gt;=7/24),7/24-5/24,"v"))))),0))</f>
        <v>0</v>
      </c>
      <c r="AI209" s="39" t="s">
        <v>11</v>
      </c>
      <c r="AJ209" s="40">
        <f>IF(OR(J209="x",K209="x"),0,IF(AJ207&lt;&gt;1,IF(OR(AND(J209&gt;=7/24,K209&gt;=7/24),AND(J209&lt;=5/24,K209&lt;=5/24)),0,IF(AND(J209&lt;=5/24,K209&lt;=7/24),K209-5/24,IF(AND(J209&gt;=5/24,K209&lt;=7/24),K209-J209,IF(AND(J209&gt;=5/24,K209&gt;=7/24),7/24-J209,IF(AND(J209&lt;=5/24,K209&gt;=7/24),7/24-5/24,"v"))))),0))</f>
        <v>0</v>
      </c>
      <c r="AK209" s="39" t="s">
        <v>21</v>
      </c>
      <c r="AL209" s="41">
        <f>AL207-AL208</f>
        <v>0</v>
      </c>
      <c r="AM209" s="50"/>
      <c r="AN209" s="52"/>
      <c r="AO209" s="50"/>
      <c r="AP209" s="52"/>
      <c r="AQ209" s="50"/>
    </row>
    <row r="210" spans="1:43" ht="14.4" hidden="1" customHeight="1" x14ac:dyDescent="0.3">
      <c r="A210" s="42" t="s">
        <v>56</v>
      </c>
      <c r="B210" s="14">
        <f>IF(AND(D207&lt;&gt;"x",D208&lt;&gt;"x",D209&lt;&gt;"x"),3,IF(AND(D207&lt;&gt;"x",D208&lt;&gt;"x"),2,IF(D207&lt;&gt;"x",1,0)))</f>
        <v>0</v>
      </c>
      <c r="F210" s="20"/>
      <c r="G210" s="42" t="s">
        <v>68</v>
      </c>
      <c r="H210" s="14">
        <f>IF(AND(J207&lt;&gt;"x",J208&lt;&gt;"x",J209&lt;&gt;"x"),3,IF(AND(J207&lt;&gt;"x",J208&lt;&gt;"x"),2,IF(J207&lt;&gt;"x",1,0)))</f>
        <v>0</v>
      </c>
      <c r="L210" s="25"/>
      <c r="R210" s="39" t="s">
        <v>10</v>
      </c>
      <c r="S210" s="43">
        <f>IF(AND(S207&lt;&gt;7,S207&lt;&gt;1),IF(AND(D206&gt;=19/24,E206&gt;=19/24),E206-D206,IF(AND(D206&lt;=19/24,E206&gt;=19/24),E206-19/24,0)),0)</f>
        <v>0</v>
      </c>
      <c r="T210" s="39" t="s">
        <v>10</v>
      </c>
      <c r="U210" s="43">
        <f>IF(OR(D207="x",E207="x"),0,IF(AND(U207&lt;&gt;7,U207&lt;&gt;1),IF(AND(D207&gt;=19/24,E207&gt;=19/24),E207-D207,IF(AND(D207&lt;=19/24,E207&gt;=19/24),E207-19/24,0)),0))</f>
        <v>0</v>
      </c>
      <c r="V210" s="39" t="s">
        <v>10</v>
      </c>
      <c r="W210" s="43">
        <f>IF(OR(D208="x",E208="x"),0,IF(AND(W207&lt;&gt;7,W207&lt;&gt;1),IF(AND(D208&gt;=19/24,E208&gt;=19/24),E208-D208,IF(AND(D208&lt;=19/24,E208&gt;=19/24),E208-19/24,0)),0))</f>
        <v>0</v>
      </c>
      <c r="X210" s="39" t="s">
        <v>10</v>
      </c>
      <c r="Y210" s="43">
        <f>IF(OR(D209="x",E209="x"),0,IF(AND(Y207&lt;&gt;7,Y207&lt;&gt;1),IF(AND(D209&gt;=19/24,E209&gt;=19/24),E209-D209,IF(AND(D209&lt;=19/24,E209&gt;=19/24),E209-19/24,0)),0))</f>
        <v>0</v>
      </c>
      <c r="Z210" s="39" t="s">
        <v>5</v>
      </c>
      <c r="AA210" s="44">
        <f>S219-U219-W219-Y219</f>
        <v>0</v>
      </c>
      <c r="AB210" s="39"/>
      <c r="AC210" s="39" t="s">
        <v>10</v>
      </c>
      <c r="AD210" s="43">
        <f>IF(AND(AD207&lt;&gt;7,AD207&lt;&gt;1),IF(AND(J206&gt;=19/24,K206&gt;=19/24),K206-J206,IF(AND(J206&lt;=19/24,K206&gt;=19/24),K206-19/24,0)),0)</f>
        <v>0</v>
      </c>
      <c r="AE210" s="39" t="s">
        <v>10</v>
      </c>
      <c r="AF210" s="43">
        <f>IF(OR(J207="x",K207="x"),0,IF(AND(AF207&lt;&gt;7,AF207&lt;&gt;1),IF(AND(J207&gt;=19/24,K207&gt;=19/24),K207-J207,IF(AND(J207&lt;=19/24,K207&gt;=19/24),K207-19/24,0)),0))</f>
        <v>0</v>
      </c>
      <c r="AG210" s="39" t="s">
        <v>10</v>
      </c>
      <c r="AH210" s="43">
        <f>IF(OR(J208="x",K208="x"),0,IF(AND(AH207&lt;&gt;7,AH207&lt;&gt;1),IF(AND(J208&gt;=19/24,K208&gt;=19/24),K208-J208,IF(AND(J208&lt;=19/24,K208&gt;=19/24),K208-19/24,0)),0))</f>
        <v>0</v>
      </c>
      <c r="AI210" s="39" t="s">
        <v>10</v>
      </c>
      <c r="AJ210" s="43">
        <f>IF(OR(J209="x",K209="x"),0,IF(AND(AJ207&lt;&gt;7,AJ207&lt;&gt;1),IF(AND(J209&gt;=19/24,K209&gt;=19/24),K209-J209,IF(AND(J209&lt;=19/24,K209&gt;=19/24),K209-19/24,0)),0))</f>
        <v>0</v>
      </c>
      <c r="AK210" s="39" t="s">
        <v>5</v>
      </c>
      <c r="AL210" s="44">
        <f>AD219-AF219-AH219-AJ219</f>
        <v>0</v>
      </c>
      <c r="AM210" s="50"/>
      <c r="AN210" s="52"/>
      <c r="AO210" s="50"/>
      <c r="AP210" s="51"/>
      <c r="AQ210" s="50"/>
    </row>
    <row r="211" spans="1:43" ht="14.4" hidden="1" customHeight="1" x14ac:dyDescent="0.3">
      <c r="F211" s="20"/>
      <c r="L211" s="25"/>
      <c r="R211" s="39" t="s">
        <v>12</v>
      </c>
      <c r="S211" s="40">
        <f>SUM(S209:S210)</f>
        <v>0</v>
      </c>
      <c r="T211" s="39" t="s">
        <v>12</v>
      </c>
      <c r="U211" s="40">
        <f>IF(B210&gt;0,SUM(U209:U210),0)</f>
        <v>0</v>
      </c>
      <c r="V211" s="39" t="s">
        <v>12</v>
      </c>
      <c r="W211" s="40">
        <f>IF(B210&gt;1,SUM(W209:W210),0)</f>
        <v>0</v>
      </c>
      <c r="X211" s="39" t="s">
        <v>12</v>
      </c>
      <c r="Y211" s="40">
        <f>IF(B210&gt;2,SUM(Y209:Y210),0)</f>
        <v>0</v>
      </c>
      <c r="Z211" s="39" t="s">
        <v>17</v>
      </c>
      <c r="AA211" s="44">
        <f>S218-U218-W218-Y218</f>
        <v>0</v>
      </c>
      <c r="AB211" s="39"/>
      <c r="AC211" s="39" t="s">
        <v>12</v>
      </c>
      <c r="AD211" s="40">
        <f>SUM(AD209:AD210)</f>
        <v>0</v>
      </c>
      <c r="AE211" s="39" t="s">
        <v>12</v>
      </c>
      <c r="AF211" s="40">
        <f>IF(H210&gt;0,SUM(AF209:AF210),0)</f>
        <v>0</v>
      </c>
      <c r="AG211" s="39" t="s">
        <v>12</v>
      </c>
      <c r="AH211" s="40">
        <f>IF(H210&gt;1,SUM(AH209:AH210),0)</f>
        <v>0</v>
      </c>
      <c r="AI211" s="39" t="s">
        <v>12</v>
      </c>
      <c r="AJ211" s="40">
        <f>IF(H210&gt;2,SUM(AJ209:AJ210),0)</f>
        <v>0</v>
      </c>
      <c r="AK211" s="39" t="s">
        <v>17</v>
      </c>
      <c r="AL211" s="44">
        <f>AD218-AF218-AH218-AJ218</f>
        <v>0</v>
      </c>
      <c r="AM211" s="50"/>
      <c r="AN211" s="52"/>
      <c r="AO211" s="50"/>
      <c r="AP211" s="53"/>
      <c r="AQ211" s="50"/>
    </row>
    <row r="212" spans="1:43" ht="14.4" hidden="1" customHeight="1" x14ac:dyDescent="0.3">
      <c r="F212" s="20"/>
      <c r="L212" s="25"/>
      <c r="R212" s="39"/>
      <c r="S212" s="39"/>
      <c r="T212" s="39"/>
      <c r="U212" s="39"/>
      <c r="V212" s="39"/>
      <c r="W212" s="39"/>
      <c r="X212" s="39"/>
      <c r="Y212" s="39"/>
      <c r="Z212" s="39" t="s">
        <v>55</v>
      </c>
      <c r="AA212" s="44">
        <f>SUM(AA210:AA211)</f>
        <v>0</v>
      </c>
      <c r="AB212" s="39"/>
      <c r="AC212" s="39"/>
      <c r="AD212" s="39"/>
      <c r="AE212" s="39"/>
      <c r="AF212" s="39"/>
      <c r="AG212" s="39"/>
      <c r="AH212" s="39"/>
      <c r="AI212" s="39"/>
      <c r="AJ212" s="39"/>
      <c r="AK212" s="39" t="s">
        <v>55</v>
      </c>
      <c r="AL212" s="44">
        <f>SUM(AL210:AL211)</f>
        <v>0</v>
      </c>
      <c r="AM212" s="50"/>
      <c r="AN212" s="52"/>
      <c r="AO212" s="50"/>
      <c r="AP212" s="53"/>
      <c r="AQ212" s="50"/>
    </row>
    <row r="213" spans="1:43" ht="14.4" hidden="1" customHeight="1" x14ac:dyDescent="0.3">
      <c r="F213" s="20"/>
      <c r="L213" s="25"/>
      <c r="R213" s="39" t="s">
        <v>7</v>
      </c>
      <c r="S213" s="45">
        <f>IF(AND(S207&lt;&gt;1,S207&lt;&gt;7),IF(AND(D206&gt;=5/24,E206&gt;=5/24),0,IF(E206&lt;5/24,E206-D206,IF(AND(D206&gt;0/24,E206&lt;5/24),E206-D206,IF(AND(D206&gt;=0/24,E206&gt;=5/24),5/24-D206,0)))),IF(S207=1,E206-D206,IF(S207=7,IF(AND(D206&gt;=5/24,E206&gt;=5/24),0,IF(E206&lt;5/24,E206-D206,IF(AND(D206&gt;0/24,E206&lt;5/24),E206-D206,IF(AND(D206&gt;=0/24,E206&gt;=5/24),5/24-D206,"v")))))))</f>
        <v>0</v>
      </c>
      <c r="T213" s="39" t="s">
        <v>7</v>
      </c>
      <c r="U213" s="45">
        <f>IF(OR(D207="x",E207="x"),0,IF(AND(U207&lt;&gt;1,U207&lt;&gt;7),IF(AND(D207&gt;=5/24,E207&gt;=5/24),0,IF(E207&lt;5/24,E207-D207,IF(AND(D207&gt;0/24,E207&lt;5/24),E207-D207,IF(AND(D207&gt;=0/24,E207&gt;=5/24),5/24-D207,0)))),IF(U207=1,E207-D207,IF(U207=7,IF(AND(D207&gt;=5/24,E207&gt;=5/24),0,IF(E207&lt;5/24,E207-D207,IF(AND(D207&gt;0/24,E207&lt;5/24),E207-D207,IF(AND(D207&gt;=0/24,E207&gt;=5/24),5/24-D207,"v"))))))))</f>
        <v>0</v>
      </c>
      <c r="V213" s="39" t="s">
        <v>7</v>
      </c>
      <c r="W213" s="45">
        <f>IF(OR(D208="x",E208="x"),0,IF(AND(W207&lt;&gt;1,W207&lt;&gt;7),IF(AND(D208&gt;=5/24,E208&gt;=5/24),0,IF(E208&lt;5/24,E208-D208,IF(AND(D208&gt;0/24,E208&lt;5/24),E208-D208,IF(AND(D208&gt;=0/24,E208&gt;=5/24),5/24-D208,0)))),IF(W207=1,E208-D208,IF(W207=7,IF(AND(D208&gt;=5/24,E208&gt;=5/24),0,IF(E208&lt;5/24,E208-D208,IF(AND(D208&gt;0/24,E208&lt;5/24),E208-D208,IF(AND(D208&gt;=0/24,E208&gt;=5/24),5/24-D208,"v"))))))))</f>
        <v>0</v>
      </c>
      <c r="X213" s="39" t="s">
        <v>7</v>
      </c>
      <c r="Y213" s="45">
        <f>IF(OR(D209="x",E209="x"),0,IF(AND(Y207&lt;&gt;1,Y207&lt;&gt;7),IF(AND(D209&gt;=5/24,E209&gt;=5/24),0,IF(E209&lt;5/24,E209-D209,IF(AND(D209&gt;0/24,E209&lt;5/24),E209-D209,IF(AND(D209&gt;=0/24,E209&gt;=5/24),5/24-D209,0)))),IF(Y207=1,E209-D209,IF(Y207=7,IF(AND(D209&gt;=5/24,E209&gt;=5/24),0,IF(E209&lt;5/24,E209-D209,IF(AND(D209&gt;0/24,E209&lt;5/24),E209-D209,IF(AND(D209&gt;=0/24,E209&gt;=5/24),5/24-D209,"v"))))))))</f>
        <v>0</v>
      </c>
      <c r="Z213" s="39" t="s">
        <v>59</v>
      </c>
      <c r="AA213" s="40">
        <f>SUM(S208-U208-W208-Y208)</f>
        <v>0</v>
      </c>
      <c r="AB213" s="39"/>
      <c r="AC213" s="39" t="s">
        <v>7</v>
      </c>
      <c r="AD213" s="45">
        <f>IF(AND(AD207&lt;&gt;1,AD207&lt;&gt;7),IF(AND(J206&gt;=5/24,K206&gt;=5/24),0,IF(K206&lt;5/24,K206-J206,IF(AND(J206&gt;0/24,K206&lt;5/24),K206-J206,IF(AND(J206&gt;=0/24,K206&gt;=5/24),5/24-J206,0)))),IF(AD207=1,K206-J206,IF(AD207=7,IF(AND(J206&gt;=5/24,K206&gt;=5/24),0,IF(K206&lt;5/24,K206-J206,IF(AND(J206&gt;0/24,K206&lt;5/24),K206-J206,IF(AND(J206&gt;=0/24,K206&gt;=5/24),5/24-J206,"v")))))))</f>
        <v>0</v>
      </c>
      <c r="AE213" s="39" t="s">
        <v>7</v>
      </c>
      <c r="AF213" s="45">
        <f>IF(OR(J207="x",K207="x"),0,IF(AND(AF207&lt;&gt;1,AF207&lt;&gt;7),IF(AND(J207&gt;=5/24,K207&gt;=5/24),0,IF(K207&lt;5/24,K207-J207,IF(AND(J207&gt;0/24,K207&lt;5/24),K207-J207,IF(AND(J207&gt;=0/24,K207&gt;=5/24),5/24-J207,0)))),IF(AF207=1,K207-J207,IF(AF207=7,IF(AND(J207&gt;=5/24,K207&gt;=5/24),0,IF(K207&lt;5/24,K207-J207,IF(AND(J207&gt;0/24,K207&lt;5/24),K207-J207,IF(AND(J207&gt;=0/24,K207&gt;=5/24),5/24-J207,"v"))))))))</f>
        <v>0</v>
      </c>
      <c r="AG213" s="39" t="s">
        <v>7</v>
      </c>
      <c r="AH213" s="45">
        <f>IF(OR(J208="x",K208="x"),0,IF(AND(AH207&lt;&gt;1,AH207&lt;&gt;7),IF(AND(J208&gt;=5/24,K208&gt;=5/24),0,IF(K208&lt;5/24,K208-J208,IF(AND(J208&gt;0/24,K208&lt;5/24),K208-J208,IF(AND(J208&gt;=0/24,K208&gt;=5/24),5/24-J208,0)))),IF(AH207=1,K208-J208,IF(AH207=7,IF(AND(J208&gt;=5/24,K208&gt;=5/24),0,IF(K208&lt;5/24,K208-J208,IF(AND(J208&gt;0/24,K208&lt;5/24),K208-J208,IF(AND(J208&gt;=0/24,K208&gt;=5/24),5/24-J208,"v"))))))))</f>
        <v>0</v>
      </c>
      <c r="AI213" s="39" t="s">
        <v>7</v>
      </c>
      <c r="AJ213" s="45">
        <f>IF(OR(J209="x",K209="x"),0,IF(AND(AJ207&lt;&gt;1,AJ207&lt;&gt;7),IF(AND(J209&gt;=5/24,K209&gt;=5/24),0,IF(K209&lt;5/24,K209-J209,IF(AND(J209&gt;0/24,K209&lt;5/24),K209-J209,IF(AND(J209&gt;=0/24,K209&gt;=5/24),5/24-J209,0)))),IF(AJ207=1,K209-J209,IF(AJ207=7,IF(AND(J209&gt;=5/24,K209&gt;=5/24),0,IF(K209&lt;5/24,K209-J209,IF(AND(J209&gt;0/24,K209&lt;5/24),K209-J209,IF(AND(J209&gt;=0/24,K209&gt;=5/24),5/24-J209,"v"))))))))</f>
        <v>0</v>
      </c>
      <c r="AK213" s="39" t="s">
        <v>59</v>
      </c>
      <c r="AL213" s="40">
        <f>SUM(AD208-AF208-AH208-AJ208)</f>
        <v>0</v>
      </c>
      <c r="AM213" s="50"/>
      <c r="AN213" s="50"/>
      <c r="AO213" s="50"/>
      <c r="AP213" s="53"/>
      <c r="AQ213" s="50"/>
    </row>
    <row r="214" spans="1:43" ht="14.4" hidden="1" customHeight="1" x14ac:dyDescent="0.3">
      <c r="F214" s="20"/>
      <c r="L214" s="25"/>
      <c r="R214" s="39" t="s">
        <v>8</v>
      </c>
      <c r="S214" s="43">
        <f>IF(S207=7,IF(AND(D206&gt;=19/24,E206&gt;=19/24),E206-D206,IF(AND(D206&lt;=19/24,E206&gt;=19/24),E206-19/24,0)),0)</f>
        <v>0</v>
      </c>
      <c r="T214" s="39" t="s">
        <v>8</v>
      </c>
      <c r="U214" s="43">
        <f>IF(OR(D207="x",E207="x"),0,IF(U207=7,IF(AND(D207&gt;=19/24,E207&gt;=19/24),E207-D207,IF(AND(D207&lt;=19/24,E207&gt;=19/24),E207-19/24,0)),0))</f>
        <v>0</v>
      </c>
      <c r="V214" s="39" t="s">
        <v>8</v>
      </c>
      <c r="W214" s="43">
        <f>IF(OR(D208="x",E208="x"),0,IF(W207=7,IF(AND(D208&gt;=19/24,E208&gt;=19/24),E208-D208,IF(AND(D208&lt;=19/24,E208&gt;=19/24),E208-19/24,0)),0))</f>
        <v>0</v>
      </c>
      <c r="X214" s="39" t="s">
        <v>8</v>
      </c>
      <c r="Y214" s="43">
        <f>IF(OR(D209="x",E209="x"),0,IF(Y207=7,IF(AND(D209&gt;=19/24,E209&gt;=19/24),E209-D209,IF(AND(D209&lt;=19/24,E209&gt;=19/24),E209-19/24,0)),0))</f>
        <v>0</v>
      </c>
      <c r="Z214" s="39" t="s">
        <v>60</v>
      </c>
      <c r="AA214" s="40">
        <f>SUM(S211-U211-W211-Y212)</f>
        <v>0</v>
      </c>
      <c r="AB214" s="39"/>
      <c r="AC214" s="39" t="s">
        <v>8</v>
      </c>
      <c r="AD214" s="43">
        <f>IF(AD207=7,IF(AND(J206&gt;=19/24,K206&gt;=19/24),K206-J206,IF(AND(J206&lt;=19/24,K206&gt;=19/24),K206-19/24,0)),0)</f>
        <v>0</v>
      </c>
      <c r="AE214" s="39" t="s">
        <v>8</v>
      </c>
      <c r="AF214" s="43">
        <f>IF(OR(J207="x",K207="x"),0,IF(AF207=7,IF(AND(J207&gt;=19/24,K207&gt;=19/24),K207-J207,IF(AND(J207&lt;=19/24,K207&gt;=19/24),K207-19/24,0)),0))</f>
        <v>0</v>
      </c>
      <c r="AG214" s="39" t="s">
        <v>8</v>
      </c>
      <c r="AH214" s="43">
        <f>IF(OR(J208="x",K208="x"),0,IF(AH207=7,IF(AND(J208&gt;=19/24,K208&gt;=19/24),K208-J208,IF(AND(J208&lt;=19/24,K208&gt;=19/24),K208-19/24,0)),0))</f>
        <v>0</v>
      </c>
      <c r="AI214" s="39" t="s">
        <v>8</v>
      </c>
      <c r="AJ214" s="43">
        <f>IF(OR(J209="x",K209="x"),0,IF(AJ207=7,IF(AND(J209&gt;=19/24,K209&gt;=19/24),K209-J209,IF(AND(J209&lt;=19/24,K209&gt;=19/24),K209-19/24,0)),0))</f>
        <v>0</v>
      </c>
      <c r="AK214" s="39" t="s">
        <v>60</v>
      </c>
      <c r="AL214" s="40">
        <f>SUM(AD211-AF211-AH211-AJ212)</f>
        <v>0</v>
      </c>
      <c r="AM214" s="50"/>
      <c r="AN214" s="52"/>
      <c r="AO214" s="50"/>
      <c r="AP214" s="52"/>
      <c r="AQ214" s="50"/>
    </row>
    <row r="215" spans="1:43" ht="14.4" hidden="1" customHeight="1" x14ac:dyDescent="0.3">
      <c r="F215" s="20"/>
      <c r="L215" s="25"/>
      <c r="R215" s="39" t="s">
        <v>9</v>
      </c>
      <c r="S215" s="40">
        <f>SUM(S213:S214)</f>
        <v>0</v>
      </c>
      <c r="T215" s="39" t="s">
        <v>9</v>
      </c>
      <c r="U215" s="40">
        <f>IF(B210&gt;0,SUM(U213:U214),0)</f>
        <v>0</v>
      </c>
      <c r="V215" s="39" t="s">
        <v>9</v>
      </c>
      <c r="W215" s="40">
        <f>IF(B210&gt;1,SUM(W213:W214),0)</f>
        <v>0</v>
      </c>
      <c r="X215" s="39" t="s">
        <v>9</v>
      </c>
      <c r="Y215" s="40">
        <f>IF(B210&gt;2,SUM(Y213:Y214),0)</f>
        <v>0</v>
      </c>
      <c r="Z215" s="39" t="s">
        <v>61</v>
      </c>
      <c r="AA215" s="40">
        <f>SUM(S215-U215-W215-Y215)</f>
        <v>0</v>
      </c>
      <c r="AB215" s="39"/>
      <c r="AC215" s="39" t="s">
        <v>9</v>
      </c>
      <c r="AD215" s="40">
        <f>SUM(AD213:AD214)</f>
        <v>0</v>
      </c>
      <c r="AE215" s="39" t="s">
        <v>9</v>
      </c>
      <c r="AF215" s="40">
        <f>IF(H210&gt;0,SUM(AF213:AF214),0)</f>
        <v>0</v>
      </c>
      <c r="AG215" s="39" t="s">
        <v>9</v>
      </c>
      <c r="AH215" s="40">
        <f>IF($H210&gt;1,SUM(AH213:AH214),0)</f>
        <v>0</v>
      </c>
      <c r="AI215" s="39" t="s">
        <v>9</v>
      </c>
      <c r="AJ215" s="40">
        <f>IF(H210&gt;2,SUM(AJ213:AJ214),0)</f>
        <v>0</v>
      </c>
      <c r="AK215" s="39" t="s">
        <v>61</v>
      </c>
      <c r="AL215" s="40">
        <f>SUM(AD215-AF215-AH215-AJ215)</f>
        <v>0</v>
      </c>
      <c r="AM215" s="50"/>
      <c r="AN215" s="52"/>
      <c r="AO215" s="50"/>
      <c r="AP215" s="52"/>
      <c r="AQ215" s="50"/>
    </row>
    <row r="216" spans="1:43" ht="14.4" hidden="1" customHeight="1" x14ac:dyDescent="0.3">
      <c r="F216" s="20"/>
      <c r="L216" s="25"/>
      <c r="R216" s="39" t="s">
        <v>1</v>
      </c>
      <c r="S216" s="40">
        <f>E206-D206</f>
        <v>0</v>
      </c>
      <c r="T216" s="39" t="s">
        <v>70</v>
      </c>
      <c r="U216" s="40">
        <f>IF(B210&gt;0,E207-D207,0)</f>
        <v>0</v>
      </c>
      <c r="V216" s="39" t="s">
        <v>70</v>
      </c>
      <c r="W216" s="40">
        <f>IF(B210&gt;1,E208-D208,0)</f>
        <v>0</v>
      </c>
      <c r="X216" s="39" t="s">
        <v>70</v>
      </c>
      <c r="Y216" s="40">
        <f>IF(B210&gt;2,E209-D209,0)</f>
        <v>0</v>
      </c>
      <c r="Z216" s="39"/>
      <c r="AA216" s="39"/>
      <c r="AB216" s="39"/>
      <c r="AC216" s="39" t="s">
        <v>1</v>
      </c>
      <c r="AD216" s="40">
        <f>K206-J206</f>
        <v>0</v>
      </c>
      <c r="AE216" s="39" t="s">
        <v>70</v>
      </c>
      <c r="AF216" s="40">
        <f>IF(H210&gt;0,K207-J207,0)</f>
        <v>0</v>
      </c>
      <c r="AG216" s="39" t="s">
        <v>70</v>
      </c>
      <c r="AH216" s="40">
        <f>IF(H210&gt;1,K208-J208,0)</f>
        <v>0</v>
      </c>
      <c r="AI216" s="39" t="s">
        <v>70</v>
      </c>
      <c r="AJ216" s="40">
        <f>IF(H210&gt;2,K209-J209,0)</f>
        <v>0</v>
      </c>
      <c r="AK216" s="39"/>
      <c r="AL216" s="39"/>
      <c r="AM216" s="50"/>
      <c r="AN216" s="52"/>
      <c r="AO216" s="50"/>
      <c r="AP216" s="52"/>
      <c r="AQ216" s="50"/>
    </row>
    <row r="217" spans="1:43" ht="14.4" hidden="1" customHeight="1" x14ac:dyDescent="0.3">
      <c r="F217" s="20"/>
      <c r="L217" s="25"/>
      <c r="R217" s="39" t="s">
        <v>54</v>
      </c>
      <c r="S217" s="40">
        <f>SUM(S208+S211+S215)</f>
        <v>0</v>
      </c>
      <c r="T217" s="39" t="s">
        <v>54</v>
      </c>
      <c r="U217" s="40">
        <f>SUM(U208+U211+U215)</f>
        <v>0</v>
      </c>
      <c r="V217" s="39" t="s">
        <v>54</v>
      </c>
      <c r="W217" s="40">
        <f>SUM(W208+W211+W215)</f>
        <v>0</v>
      </c>
      <c r="X217" s="39" t="s">
        <v>54</v>
      </c>
      <c r="Y217" s="40">
        <f>SUM(Y208+Y211+Y215)</f>
        <v>0</v>
      </c>
      <c r="Z217" s="39"/>
      <c r="AA217" s="39"/>
      <c r="AB217" s="39"/>
      <c r="AC217" s="39" t="s">
        <v>54</v>
      </c>
      <c r="AD217" s="40">
        <f>SUM(AD208+AD211+AD215)</f>
        <v>0</v>
      </c>
      <c r="AE217" s="39" t="s">
        <v>54</v>
      </c>
      <c r="AF217" s="40">
        <f>SUM(AF208+AF211+AF215)</f>
        <v>0</v>
      </c>
      <c r="AG217" s="39" t="s">
        <v>54</v>
      </c>
      <c r="AH217" s="40">
        <f>SUM(AH208+AH211+AH215)</f>
        <v>0</v>
      </c>
      <c r="AI217" s="39" t="s">
        <v>54</v>
      </c>
      <c r="AJ217" s="40">
        <f>SUM(AJ208+AJ211+AJ215)</f>
        <v>0</v>
      </c>
      <c r="AK217" s="39"/>
      <c r="AL217" s="39"/>
      <c r="AM217" s="50"/>
      <c r="AN217" s="52"/>
      <c r="AO217" s="50"/>
      <c r="AP217" s="50"/>
      <c r="AQ217" s="50"/>
    </row>
    <row r="218" spans="1:43" ht="14.4" hidden="1" customHeight="1" x14ac:dyDescent="0.3">
      <c r="F218" s="20"/>
      <c r="L218" s="25"/>
      <c r="R218" s="39" t="s">
        <v>55</v>
      </c>
      <c r="S218" s="46">
        <f>S216*24*Personalia!$B$15</f>
        <v>0</v>
      </c>
      <c r="T218" s="39" t="s">
        <v>71</v>
      </c>
      <c r="U218" s="46">
        <f>U216*24*Personalia!$B$15</f>
        <v>0</v>
      </c>
      <c r="V218" s="39" t="s">
        <v>71</v>
      </c>
      <c r="W218" s="46">
        <f>W216*24*Personalia!$B$15</f>
        <v>0</v>
      </c>
      <c r="X218" s="39" t="s">
        <v>71</v>
      </c>
      <c r="Y218" s="46">
        <f>Y216*24*Personalia!$B$15</f>
        <v>0</v>
      </c>
      <c r="Z218" s="39"/>
      <c r="AA218" s="39"/>
      <c r="AB218" s="39"/>
      <c r="AC218" s="39" t="s">
        <v>55</v>
      </c>
      <c r="AD218" s="46">
        <f>AD216*24*Personalia!$B$15</f>
        <v>0</v>
      </c>
      <c r="AE218" s="39" t="s">
        <v>71</v>
      </c>
      <c r="AF218" s="46">
        <f>AF216*24*Personalia!$B$15</f>
        <v>0</v>
      </c>
      <c r="AG218" s="39" t="s">
        <v>71</v>
      </c>
      <c r="AH218" s="46">
        <f>AH216*24*Personalia!$B$15</f>
        <v>0</v>
      </c>
      <c r="AI218" s="39" t="s">
        <v>71</v>
      </c>
      <c r="AJ218" s="46">
        <f>AJ216*24*Personalia!$B$15</f>
        <v>0</v>
      </c>
      <c r="AK218" s="39"/>
      <c r="AL218" s="39"/>
      <c r="AM218" s="50"/>
      <c r="AN218" s="52"/>
      <c r="AO218" s="50"/>
      <c r="AP218" s="50"/>
      <c r="AQ218" s="50"/>
    </row>
    <row r="219" spans="1:43" ht="14.4" hidden="1" customHeight="1" x14ac:dyDescent="0.3">
      <c r="F219" s="20"/>
      <c r="L219" s="25"/>
      <c r="R219" s="14" t="s">
        <v>2</v>
      </c>
      <c r="S219" s="47">
        <f>S208*Personalia!$B$15*24*0.25+S211*24*Personalia!$B$15*0.5+S215*24*Personalia!$B$15</f>
        <v>0</v>
      </c>
      <c r="T219" s="48" t="s">
        <v>72</v>
      </c>
      <c r="U219" s="47">
        <f>U208*Personalia!$B$15*24*0.25+U211*24*Personalia!$B$15*0.5+U215*24*Personalia!$B$15</f>
        <v>0</v>
      </c>
      <c r="V219" s="48" t="s">
        <v>72</v>
      </c>
      <c r="W219" s="47">
        <f>W208*Personalia!$B$15*24*0.25+W211*24*Personalia!$B$15*0.5+W215*24*Personalia!$B$15</f>
        <v>0</v>
      </c>
      <c r="X219" s="48" t="s">
        <v>72</v>
      </c>
      <c r="Y219" s="47">
        <f>Y208*Personalia!$B$15*24*0.25+Y211*24*Personalia!$B$15*0.5+Y215*24*Personalia!$B$15</f>
        <v>0</v>
      </c>
      <c r="AC219" s="14" t="s">
        <v>2</v>
      </c>
      <c r="AD219" s="47">
        <f>AD208*Personalia!$B$15*24*0.25+AD211*24*Personalia!$B$15*0.5+AD215*24*Personalia!$B$15</f>
        <v>0</v>
      </c>
      <c r="AE219" s="48" t="s">
        <v>72</v>
      </c>
      <c r="AF219" s="47">
        <f>AF208*Personalia!$B$15*24*0.25+AF211*24*Personalia!$B$15*0.5+AF215*24*Personalia!$B$15</f>
        <v>0</v>
      </c>
      <c r="AG219" s="48" t="s">
        <v>72</v>
      </c>
      <c r="AH219" s="47">
        <f>AH208*Personalia!$B$15*24*0.25+AH211*24*Personalia!$B$15*0.5+AH215*24*Personalia!$B$15</f>
        <v>0</v>
      </c>
      <c r="AI219" s="48" t="s">
        <v>72</v>
      </c>
      <c r="AJ219" s="47">
        <f>AJ208*Personalia!$B$15*24*0.25+AJ211*24*Personalia!$B$15*0.5+AJ215*24*Personalia!$B$15</f>
        <v>0</v>
      </c>
      <c r="AM219" s="50"/>
      <c r="AN219" s="54"/>
      <c r="AO219" s="50"/>
      <c r="AP219" s="50"/>
      <c r="AQ219" s="50"/>
    </row>
    <row r="220" spans="1:43" ht="14.4" hidden="1" customHeight="1" x14ac:dyDescent="0.3">
      <c r="F220" s="20"/>
      <c r="L220" s="25"/>
      <c r="AM220" s="50"/>
      <c r="AN220" s="54"/>
      <c r="AO220" s="50"/>
      <c r="AP220" s="50"/>
      <c r="AQ220" s="50"/>
    </row>
    <row r="221" spans="1:43" x14ac:dyDescent="0.3">
      <c r="F221" s="20"/>
      <c r="L221" s="25"/>
      <c r="AM221" s="50"/>
      <c r="AN221" s="50"/>
      <c r="AO221" s="50"/>
      <c r="AP221" s="50"/>
      <c r="AQ221" s="50"/>
    </row>
    <row r="222" spans="1:43" ht="16.8" x14ac:dyDescent="0.4">
      <c r="A222" s="21" t="s">
        <v>24</v>
      </c>
      <c r="B222" s="22" t="str">
        <f>TEXT(C222,"DDDD")</f>
        <v>dinsdag</v>
      </c>
      <c r="C222" s="63">
        <v>42004</v>
      </c>
      <c r="D222" s="11">
        <v>0</v>
      </c>
      <c r="E222" s="11">
        <v>0</v>
      </c>
      <c r="F222" s="20"/>
      <c r="G222" s="23" t="s">
        <v>25</v>
      </c>
      <c r="H222" s="24" t="str">
        <f>TEXT(I222,"DDDD")</f>
        <v>dinsdag</v>
      </c>
      <c r="I222" s="63">
        <f>C222</f>
        <v>42004</v>
      </c>
      <c r="J222" s="11">
        <v>0</v>
      </c>
      <c r="K222" s="11">
        <v>0</v>
      </c>
      <c r="L222" s="25"/>
      <c r="M222" s="26" t="s">
        <v>62</v>
      </c>
      <c r="N222" s="27">
        <f>AA225</f>
        <v>0</v>
      </c>
      <c r="O222" s="28" t="s">
        <v>62</v>
      </c>
      <c r="P222" s="29">
        <f>AL225</f>
        <v>0</v>
      </c>
      <c r="Q222" s="25"/>
      <c r="R222" s="26" t="s">
        <v>15</v>
      </c>
      <c r="S222" s="30" t="s">
        <v>3</v>
      </c>
      <c r="T222" s="26" t="s">
        <v>13</v>
      </c>
      <c r="U222" s="30" t="s">
        <v>3</v>
      </c>
      <c r="V222" s="26" t="s">
        <v>14</v>
      </c>
      <c r="W222" s="30" t="s">
        <v>3</v>
      </c>
      <c r="X222" s="26" t="s">
        <v>16</v>
      </c>
      <c r="Y222" s="30" t="s">
        <v>3</v>
      </c>
      <c r="Z222" s="26" t="s">
        <v>18</v>
      </c>
      <c r="AA222" s="30"/>
      <c r="AC222" s="28" t="s">
        <v>15</v>
      </c>
      <c r="AD222" s="31" t="s">
        <v>3</v>
      </c>
      <c r="AE222" s="28" t="s">
        <v>13</v>
      </c>
      <c r="AF222" s="31" t="s">
        <v>3</v>
      </c>
      <c r="AG222" s="28" t="s">
        <v>14</v>
      </c>
      <c r="AH222" s="31" t="s">
        <v>3</v>
      </c>
      <c r="AI222" s="28" t="s">
        <v>16</v>
      </c>
      <c r="AJ222" s="31" t="s">
        <v>3</v>
      </c>
      <c r="AK222" s="28" t="s">
        <v>18</v>
      </c>
      <c r="AL222" s="31"/>
      <c r="AM222" s="50"/>
      <c r="AN222" s="50"/>
      <c r="AO222" s="50"/>
      <c r="AP222" s="50"/>
      <c r="AQ222" s="50"/>
    </row>
    <row r="223" spans="1:43" x14ac:dyDescent="0.3">
      <c r="A223" s="32" t="s">
        <v>13</v>
      </c>
      <c r="B223" s="33"/>
      <c r="C223" s="12"/>
      <c r="D223" s="11" t="s">
        <v>22</v>
      </c>
      <c r="E223" s="11" t="s">
        <v>22</v>
      </c>
      <c r="F223" s="20"/>
      <c r="G223" s="34" t="s">
        <v>13</v>
      </c>
      <c r="H223" s="33"/>
      <c r="I223" s="12"/>
      <c r="J223" s="11" t="s">
        <v>22</v>
      </c>
      <c r="K223" s="11" t="s">
        <v>22</v>
      </c>
      <c r="L223" s="25"/>
      <c r="M223" s="26" t="s">
        <v>63</v>
      </c>
      <c r="N223" s="64">
        <f>SUM(S233-U233-W233-Y233)</f>
        <v>0</v>
      </c>
      <c r="O223" s="28" t="s">
        <v>63</v>
      </c>
      <c r="P223" s="27">
        <f>SUM(AD233-AF233-AH233-AJ233)</f>
        <v>0</v>
      </c>
      <c r="Q223" s="33"/>
      <c r="R223" s="14" t="s">
        <v>4</v>
      </c>
      <c r="S223" s="14">
        <f>WEEKDAY($C222)</f>
        <v>3</v>
      </c>
      <c r="T223" s="14" t="s">
        <v>4</v>
      </c>
      <c r="U223" s="14">
        <f>WEEKDAY($C222)</f>
        <v>3</v>
      </c>
      <c r="V223" s="14" t="s">
        <v>4</v>
      </c>
      <c r="W223" s="14">
        <f>WEEKDAY($C222)</f>
        <v>3</v>
      </c>
      <c r="X223" s="14" t="s">
        <v>4</v>
      </c>
      <c r="Y223" s="14">
        <f>WEEKDAY($C222)</f>
        <v>3</v>
      </c>
      <c r="Z223" s="14" t="s">
        <v>19</v>
      </c>
      <c r="AA223" s="35">
        <f>S232</f>
        <v>0</v>
      </c>
      <c r="AC223" s="14" t="s">
        <v>4</v>
      </c>
      <c r="AD223" s="14">
        <f>WEEKDAY($I222)</f>
        <v>3</v>
      </c>
      <c r="AE223" s="14" t="s">
        <v>4</v>
      </c>
      <c r="AF223" s="14">
        <f>WEEKDAY($I222)</f>
        <v>3</v>
      </c>
      <c r="AG223" s="14" t="s">
        <v>4</v>
      </c>
      <c r="AH223" s="14">
        <f>WEEKDAY($I222)</f>
        <v>3</v>
      </c>
      <c r="AI223" s="14" t="s">
        <v>4</v>
      </c>
      <c r="AJ223" s="14">
        <f>WEEKDAY($I222)</f>
        <v>3</v>
      </c>
      <c r="AK223" s="14" t="s">
        <v>19</v>
      </c>
      <c r="AL223" s="35">
        <f>AD232</f>
        <v>0</v>
      </c>
      <c r="AM223" s="49"/>
      <c r="AN223" s="50"/>
      <c r="AO223" s="49"/>
      <c r="AP223" s="50"/>
      <c r="AQ223" s="50"/>
    </row>
    <row r="224" spans="1:43" x14ac:dyDescent="0.3">
      <c r="A224" s="32" t="s">
        <v>14</v>
      </c>
      <c r="C224" s="13"/>
      <c r="D224" s="11" t="s">
        <v>22</v>
      </c>
      <c r="E224" s="11" t="s">
        <v>22</v>
      </c>
      <c r="F224" s="20"/>
      <c r="G224" s="34" t="s">
        <v>14</v>
      </c>
      <c r="I224" s="13"/>
      <c r="J224" s="11" t="s">
        <v>22</v>
      </c>
      <c r="K224" s="11" t="s">
        <v>22</v>
      </c>
      <c r="L224" s="25"/>
      <c r="M224" s="26" t="s">
        <v>64</v>
      </c>
      <c r="N224" s="36">
        <f>AA228</f>
        <v>0</v>
      </c>
      <c r="O224" s="28" t="s">
        <v>64</v>
      </c>
      <c r="P224" s="37">
        <f>AL228</f>
        <v>0</v>
      </c>
      <c r="Q224" s="38"/>
      <c r="R224" s="39" t="s">
        <v>6</v>
      </c>
      <c r="S224" s="40">
        <f>IF(S223=7,IF(OR(AND(D222&gt;=19/24,E222&gt;=19/24),AND(D222&lt;=14/24,E222&lt;=14/24)),0,IF(AND(D222&lt;=14/24,E222&lt;=19/24),E222-14/24,IF(AND(D222&gt;=14/24,E222&lt;=19/24),E222-D222,IF(AND(D222&gt;=14/24,E222&gt;=19/24),19/24-D222,IF(AND(D222&lt;=14/24,E222&gt;=19/24),19/24-14/24,"v"))))),0)</f>
        <v>0</v>
      </c>
      <c r="T224" s="39" t="s">
        <v>6</v>
      </c>
      <c r="U224" s="40">
        <f>IF(OR(D223="x",E223="x"),0,IF(B226&gt;0,IF(U223=7,IF(OR(AND(D223&gt;=19/24,E223&gt;=19/24),AND(D223&lt;=14/24,E223&lt;=14/24)),0,IF(AND(D223&lt;=14/24,E223&lt;=19/24),E223-14/24,IF(AND(D223&gt;=14/24,E223&lt;=19/24),E223-D223,IF(AND(D223&gt;=14/24,E223&gt;=19/24),19/24-D223,IF(AND(D223&lt;=14/24,E223&gt;=19/24),19/24-14/24,"v"))))),0),0))</f>
        <v>0</v>
      </c>
      <c r="V224" s="39" t="s">
        <v>6</v>
      </c>
      <c r="W224" s="40">
        <f>IF(OR(D224="x",E224="x"),0,IF(B226&gt;1,IF(W223=7,IF(OR(AND(D224&gt;=19/24,E224&gt;=19/24),AND(D224&lt;=14/24,E224&lt;=14/24)),0,IF(AND(D224&lt;=14/24,E224&lt;=19/24),E224-14/24,IF(AND(D224&gt;=14/24,E224&lt;=19/24),E224-D224,IF(AND(D224&gt;=14/24,E224&gt;=19/24),19/24-D224,IF(AND(D224&lt;=14/24,E224&gt;=19/24),19/24-14/24,"v"))))),0),0))</f>
        <v>0</v>
      </c>
      <c r="X224" s="39" t="s">
        <v>6</v>
      </c>
      <c r="Y224" s="40">
        <f>IF(OR(D225="x",E225="x"),0,IF(B226&gt;2,IF(Y223=7,IF(OR(AND(D225&gt;=19/24,E225&gt;=19/24),AND(D225&lt;=14/24,E225&lt;=14/24)),0,IF(AND(D225&lt;=14/24,E225&lt;=19/24),E225-14/24,IF(AND(D225&gt;=14/24,E225&lt;=19/24),E225-D225,IF(AND(D225&gt;=14/24,E225&gt;=19/24),19/24-D225,IF(AND(D225&lt;=14/24,E225&gt;=19/24),19/24-14/24,"v"))))),0),0))</f>
        <v>0</v>
      </c>
      <c r="Z224" s="39" t="s">
        <v>20</v>
      </c>
      <c r="AA224" s="40">
        <f>U232+W232+Y232</f>
        <v>0</v>
      </c>
      <c r="AB224" s="39"/>
      <c r="AC224" s="39" t="s">
        <v>6</v>
      </c>
      <c r="AD224" s="40">
        <f>IF(AD223=7,IF(OR(AND(J222&gt;=19/24,K222&gt;=19/24),AND(J222&lt;=14/24,K222&lt;=14/24)),0,IF(AND(J222&lt;=14/24,K222&lt;=19/24),K222-14/24,IF(AND(J222&gt;=14/24,K222&lt;=19/24),K222-J222,IF(AND(J222&gt;=14/24,K222&gt;=19/24),19/24-J222,IF(AND(J222&lt;=14/24,K222&gt;=19/24),19/24-14/24,"v"))))),0)</f>
        <v>0</v>
      </c>
      <c r="AE224" s="39" t="s">
        <v>6</v>
      </c>
      <c r="AF224" s="40">
        <f>IF(OR(J223="x",K223="x"),0,IF(H226&gt;0,IF(AF223=7,IF(OR(AND(J223&gt;=19/24,K223&gt;=19/24),AND(J223&lt;=14/24,K223&lt;=14/24)),0,IF(AND(J223&lt;=14/24,K223&lt;=19/24),K223-14/24,IF(AND(J223&gt;=14/24,K223&lt;=19/24),K223-J223,IF(AND(J223&gt;=14/24,K223&gt;=19/24),19/24-J223,IF(AND(J223&lt;=14/24,K223&gt;=19/24),19/24-14/24,"v"))))),0),0))</f>
        <v>0</v>
      </c>
      <c r="AG224" s="39" t="s">
        <v>6</v>
      </c>
      <c r="AH224" s="40">
        <f>IF(OR(J224="x",K224="x"),0,IF(H226&gt;1,IF(AH223=7,IF(OR(AND(J224&gt;=19/24,K224&gt;=19/24),AND(J224&lt;=14/24,K224&lt;=14/24)),0,IF(AND(J224&lt;=14/24,K224&lt;=19/24),K224-14/24,IF(AND(J224&gt;=14/24,K224&lt;=19/24),K224-J224,IF(AND(J224&gt;=14/24,K224&gt;=19/24),19/24-J224,IF(AND(J224&lt;=14/24,K224&gt;=19/24),19/24-14/24,"v"))))),0),0))</f>
        <v>0</v>
      </c>
      <c r="AI224" s="39" t="s">
        <v>6</v>
      </c>
      <c r="AJ224" s="40">
        <f>IF(OR(J225="x",K225="x"),0,IF(H226&gt;2,IF(AJ223=7,IF(OR(AND(J225&gt;=19/24,K225&gt;=19/24),AND(J225&lt;=14/24,K225&lt;=14/24)),0,IF(AND(J225&lt;=14/24,K225&lt;=19/24),K225-14/24,IF(AND(J225&gt;=14/24,K225&lt;=19/24),K225-J225,IF(AND(J225&gt;=14/24,K225&gt;=19/24),19/24-J225,IF(AND(J225&lt;=14/24,K225&gt;=19/24),19/24-14/24,"v"))))),0),0))</f>
        <v>0</v>
      </c>
      <c r="AK224" s="39" t="s">
        <v>20</v>
      </c>
      <c r="AL224" s="40">
        <f>AF232+AH232+AJ232</f>
        <v>0</v>
      </c>
      <c r="AM224" s="50"/>
      <c r="AN224" s="50"/>
      <c r="AO224" s="50"/>
      <c r="AP224" s="51"/>
      <c r="AQ224" s="50"/>
    </row>
    <row r="225" spans="1:43" x14ac:dyDescent="0.3">
      <c r="A225" s="32" t="s">
        <v>16</v>
      </c>
      <c r="C225" s="12"/>
      <c r="D225" s="11" t="s">
        <v>22</v>
      </c>
      <c r="E225" s="11" t="s">
        <v>22</v>
      </c>
      <c r="F225" s="20"/>
      <c r="G225" s="34" t="s">
        <v>16</v>
      </c>
      <c r="I225" s="12"/>
      <c r="J225" s="11" t="s">
        <v>22</v>
      </c>
      <c r="K225" s="11" t="s">
        <v>22</v>
      </c>
      <c r="L225" s="25"/>
      <c r="M225" s="26" t="s">
        <v>65</v>
      </c>
      <c r="N225" s="37">
        <f>AA226</f>
        <v>0</v>
      </c>
      <c r="O225" s="28" t="s">
        <v>65</v>
      </c>
      <c r="P225" s="37">
        <f>AL226</f>
        <v>0</v>
      </c>
      <c r="R225" s="39" t="s">
        <v>11</v>
      </c>
      <c r="S225" s="40">
        <f>IF(S223&lt;&gt;1,IF(OR(AND(D222&gt;=7/24,E222&gt;=7/24),AND(D222&lt;=5/24,E222&lt;=5/24)),0,IF(AND(D222&lt;=5/24,E222&lt;=7/24),E222-5/24,IF(AND(D222&gt;=5/24,E222&lt;=7/24),E222-D222,IF(AND(D222&gt;=5/24,E222&gt;=7/24),7/24-D222,IF(AND(D222&lt;=5/24,E222&gt;=7/24),7/24-5/24,"v"))))),0)</f>
        <v>0</v>
      </c>
      <c r="T225" s="39" t="s">
        <v>11</v>
      </c>
      <c r="U225" s="40">
        <f>IF(OR(D223="x",E223="x"),0,IF(D223="x",0,IF(U223&lt;&gt;1,IF(OR(AND(D223&gt;=7/24,E223&gt;=7/24),AND(D223&lt;=5/24,E223&lt;=5/24)),0,IF(AND(D223&lt;=5/24,E223&lt;=7/24),E223-5/24,IF(AND(D223&gt;=5/24,E223&lt;=7/24),E223-D223,IF(AND(D223&gt;=5/24,E223&gt;=7/24),7/24-D223,IF(AND(D223&lt;=5/24,E223&gt;=7/24),7/24-5/24,"v"))))),0)))</f>
        <v>0</v>
      </c>
      <c r="V225" s="39" t="s">
        <v>11</v>
      </c>
      <c r="W225" s="40">
        <f>IF(OR(D224="x",E224="x"),0,IF(W223&lt;&gt;1,IF(OR(AND(D224&gt;=7/24,E224&gt;=7/24),AND(D224&lt;=5/24,E224&lt;=5/24)),0,IF(AND(D224&lt;=5/24,E224&lt;=7/24),E224-5/24,IF(AND(D224&gt;=5/24,E224&lt;=7/24),E224-D224,IF(AND(D224&gt;=5/24,E224&gt;=7/24),7/24-D224,IF(AND(D224&lt;=5/24,E224&gt;=7/24),7/24-5/24,"v"))))),0))</f>
        <v>0</v>
      </c>
      <c r="X225" s="39" t="s">
        <v>11</v>
      </c>
      <c r="Y225" s="40">
        <f>IF(OR(D225="x",E225="x"),0,IF(Y223&lt;&gt;1,IF(OR(AND(D225&gt;=7/24,E225&gt;=7/24),AND(D225&lt;=5/24,E225&lt;=5/24)),0,IF(AND(D225&lt;=5/24,E225&lt;=7/24),E225-5/24,IF(AND(D225&gt;=5/24,E225&lt;=7/24),E225-D225,IF(AND(D225&gt;=5/24,E225&gt;=7/24),7/24-D225,IF(AND(D225&lt;=5/24,E225&gt;=7/24),7/24-5/24,"v"))))),0))</f>
        <v>0</v>
      </c>
      <c r="Z225" s="39" t="s">
        <v>21</v>
      </c>
      <c r="AA225" s="41">
        <f>AA223-AA224</f>
        <v>0</v>
      </c>
      <c r="AB225" s="39"/>
      <c r="AC225" s="39" t="s">
        <v>11</v>
      </c>
      <c r="AD225" s="40">
        <f>IF(AD223&lt;&gt;1,IF(OR(AND(J222&gt;=7/24,K222&gt;=7/24),AND(J222&lt;=5/24,K222&lt;=5/24)),0,IF(AND(J222&lt;=5/24,K222&lt;=7/24),K222-5/24,IF(AND(J222&gt;=5/24,K222&lt;=7/24),K222-J222,IF(AND(J222&gt;=5/24,K222&gt;=7/24),7/24-J222,IF(AND(J222&lt;=5/24,K222&gt;=7/24),7/24-5/24,"v"))))),0)</f>
        <v>0</v>
      </c>
      <c r="AE225" s="39" t="s">
        <v>11</v>
      </c>
      <c r="AF225" s="40">
        <f>IF(OR(J223="x",K223="x"),0,IF(AF223&lt;&gt;1,IF(OR(AND(J223&gt;=7/24,K223&gt;=7/24),AND(J223&lt;=5/24,K223&lt;=5/24)),0,IF(AND(J223&lt;=5/24,K223&lt;=7/24),K223-5/24,IF(AND(J223&gt;=5/24,K223&lt;=7/24),K223-J223,IF(AND(J223&gt;=5/24,K223&gt;=7/24),7/24-J223,IF(AND(J223&lt;=5/24,K223&gt;=7/24),7/24-5/24,"v"))))),0))</f>
        <v>0</v>
      </c>
      <c r="AG225" s="39" t="s">
        <v>11</v>
      </c>
      <c r="AH225" s="40">
        <f>IF(OR(J224="x",K224="x"),0,IF(AH223&lt;&gt;1,IF(OR(AND(J224&gt;=7/24,K224&gt;=7/24),AND(J224&lt;=5/24,K224&lt;=5/24)),0,IF(AND(J224&lt;=5/24,K224&lt;=7/24),K224-5/24,IF(AND(J224&gt;=5/24,K224&lt;=7/24),K224-J224,IF(AND(J224&gt;=5/24,K224&gt;=7/24),7/24-J224,IF(AND(J224&lt;=5/24,K224&gt;=7/24),7/24-5/24,"v"))))),0))</f>
        <v>0</v>
      </c>
      <c r="AI225" s="39" t="s">
        <v>11</v>
      </c>
      <c r="AJ225" s="40">
        <f>IF(OR(J225="x",K225="x"),0,IF(AJ223&lt;&gt;1,IF(OR(AND(J225&gt;=7/24,K225&gt;=7/24),AND(J225&lt;=5/24,K225&lt;=5/24)),0,IF(AND(J225&lt;=5/24,K225&lt;=7/24),K225-5/24,IF(AND(J225&gt;=5/24,K225&lt;=7/24),K225-J225,IF(AND(J225&gt;=5/24,K225&gt;=7/24),7/24-J225,IF(AND(J225&lt;=5/24,K225&gt;=7/24),7/24-5/24,"v"))))),0))</f>
        <v>0</v>
      </c>
      <c r="AK225" s="39" t="s">
        <v>21</v>
      </c>
      <c r="AL225" s="41">
        <f>AL223-AL224</f>
        <v>0</v>
      </c>
      <c r="AM225" s="50"/>
      <c r="AN225" s="52"/>
      <c r="AO225" s="50"/>
      <c r="AP225" s="52"/>
      <c r="AQ225" s="50"/>
    </row>
    <row r="226" spans="1:43" ht="14.4" hidden="1" customHeight="1" x14ac:dyDescent="0.3">
      <c r="A226" s="42" t="s">
        <v>56</v>
      </c>
      <c r="B226" s="14">
        <f>IF(AND(D223&lt;&gt;"x",D224&lt;&gt;"x",D225&lt;&gt;"x"),3,IF(AND(D223&lt;&gt;"x",D224&lt;&gt;"x"),2,IF(D223&lt;&gt;"x",1,0)))</f>
        <v>0</v>
      </c>
      <c r="F226" s="20"/>
      <c r="G226" s="42" t="s">
        <v>68</v>
      </c>
      <c r="H226" s="14">
        <f>IF(AND(J223&lt;&gt;"x",J224&lt;&gt;"x",J225&lt;&gt;"x"),3,IF(AND(J223&lt;&gt;"x",J224&lt;&gt;"x"),2,IF(J223&lt;&gt;"x",1,0)))</f>
        <v>0</v>
      </c>
      <c r="L226" s="25"/>
      <c r="R226" s="39" t="s">
        <v>10</v>
      </c>
      <c r="S226" s="43">
        <f>IF(AND(S223&lt;&gt;7,S223&lt;&gt;1),IF(AND(D222&gt;=19/24,E222&gt;=19/24),E222-D222,IF(AND(D222&lt;=19/24,E222&gt;=19/24),E222-19/24,0)),0)</f>
        <v>0</v>
      </c>
      <c r="T226" s="39" t="s">
        <v>10</v>
      </c>
      <c r="U226" s="43">
        <f>IF(OR(D223="x",E223="x"),0,IF(AND(U223&lt;&gt;7,U223&lt;&gt;1),IF(AND(D223&gt;=19/24,E223&gt;=19/24),E223-D223,IF(AND(D223&lt;=19/24,E223&gt;=19/24),E223-19/24,0)),0))</f>
        <v>0</v>
      </c>
      <c r="V226" s="39" t="s">
        <v>10</v>
      </c>
      <c r="W226" s="43">
        <f>IF(OR(D224="x",E224="x"),0,IF(AND(W223&lt;&gt;7,W223&lt;&gt;1),IF(AND(D224&gt;=19/24,E224&gt;=19/24),E224-D224,IF(AND(D224&lt;=19/24,E224&gt;=19/24),E224-19/24,0)),0))</f>
        <v>0</v>
      </c>
      <c r="X226" s="39" t="s">
        <v>10</v>
      </c>
      <c r="Y226" s="43">
        <f>IF(OR(D225="x",E225="x"),0,IF(AND(Y223&lt;&gt;7,Y223&lt;&gt;1),IF(AND(D225&gt;=19/24,E225&gt;=19/24),E225-D225,IF(AND(D225&lt;=19/24,E225&gt;=19/24),E225-19/24,0)),0))</f>
        <v>0</v>
      </c>
      <c r="Z226" s="39" t="s">
        <v>5</v>
      </c>
      <c r="AA226" s="44">
        <f>S235-U235-W235-Y235</f>
        <v>0</v>
      </c>
      <c r="AB226" s="39"/>
      <c r="AC226" s="39" t="s">
        <v>10</v>
      </c>
      <c r="AD226" s="43">
        <f>IF(AND(AD223&lt;&gt;7,AD223&lt;&gt;1),IF(AND(J222&gt;=19/24,K222&gt;=19/24),K222-J222,IF(AND(J222&lt;=19/24,K222&gt;=19/24),K222-19/24,0)),0)</f>
        <v>0</v>
      </c>
      <c r="AE226" s="39" t="s">
        <v>10</v>
      </c>
      <c r="AF226" s="43">
        <f>IF(OR(J223="x",K223="x"),0,IF(AND(AF223&lt;&gt;7,AF223&lt;&gt;1),IF(AND(J223&gt;=19/24,K223&gt;=19/24),K223-J223,IF(AND(J223&lt;=19/24,K223&gt;=19/24),K223-19/24,0)),0))</f>
        <v>0</v>
      </c>
      <c r="AG226" s="39" t="s">
        <v>10</v>
      </c>
      <c r="AH226" s="43">
        <f>IF(OR(J224="x",K224="x"),0,IF(AND(AH223&lt;&gt;7,AH223&lt;&gt;1),IF(AND(J224&gt;=19/24,K224&gt;=19/24),K224-J224,IF(AND(J224&lt;=19/24,K224&gt;=19/24),K224-19/24,0)),0))</f>
        <v>0</v>
      </c>
      <c r="AI226" s="39" t="s">
        <v>10</v>
      </c>
      <c r="AJ226" s="43">
        <f>IF(OR(J225="x",K225="x"),0,IF(AND(AJ223&lt;&gt;7,AJ223&lt;&gt;1),IF(AND(J225&gt;=19/24,K225&gt;=19/24),K225-J225,IF(AND(J225&lt;=19/24,K225&gt;=19/24),K225-19/24,0)),0))</f>
        <v>0</v>
      </c>
      <c r="AK226" s="39" t="s">
        <v>5</v>
      </c>
      <c r="AL226" s="44">
        <f>AD235-AF235-AH235-AJ235</f>
        <v>0</v>
      </c>
      <c r="AM226" s="50"/>
      <c r="AN226" s="52"/>
      <c r="AO226" s="50"/>
      <c r="AP226" s="51"/>
      <c r="AQ226" s="50"/>
    </row>
    <row r="227" spans="1:43" ht="14.4" hidden="1" customHeight="1" x14ac:dyDescent="0.3">
      <c r="F227" s="20"/>
      <c r="L227" s="25"/>
      <c r="R227" s="39" t="s">
        <v>12</v>
      </c>
      <c r="S227" s="40">
        <f>SUM(S225:S226)</f>
        <v>0</v>
      </c>
      <c r="T227" s="39" t="s">
        <v>12</v>
      </c>
      <c r="U227" s="40">
        <f>IF(B226&gt;0,SUM(U225:U226),0)</f>
        <v>0</v>
      </c>
      <c r="V227" s="39" t="s">
        <v>12</v>
      </c>
      <c r="W227" s="40">
        <f>IF(B226&gt;1,SUM(W225:W226),0)</f>
        <v>0</v>
      </c>
      <c r="X227" s="39" t="s">
        <v>12</v>
      </c>
      <c r="Y227" s="40">
        <f>IF(B226&gt;2,SUM(Y225:Y226),0)</f>
        <v>0</v>
      </c>
      <c r="Z227" s="39" t="s">
        <v>17</v>
      </c>
      <c r="AA227" s="44">
        <f>S234-U234-W234-Y234</f>
        <v>0</v>
      </c>
      <c r="AB227" s="39"/>
      <c r="AC227" s="39" t="s">
        <v>12</v>
      </c>
      <c r="AD227" s="40">
        <f>SUM(AD225:AD226)</f>
        <v>0</v>
      </c>
      <c r="AE227" s="39" t="s">
        <v>12</v>
      </c>
      <c r="AF227" s="40">
        <f>IF(H226&gt;0,SUM(AF225:AF226),0)</f>
        <v>0</v>
      </c>
      <c r="AG227" s="39" t="s">
        <v>12</v>
      </c>
      <c r="AH227" s="40">
        <f>IF(H226&gt;1,SUM(AH225:AH226),0)</f>
        <v>0</v>
      </c>
      <c r="AI227" s="39" t="s">
        <v>12</v>
      </c>
      <c r="AJ227" s="40">
        <f>IF(H226&gt;2,SUM(AJ225:AJ226),0)</f>
        <v>0</v>
      </c>
      <c r="AK227" s="39" t="s">
        <v>17</v>
      </c>
      <c r="AL227" s="44">
        <f>AD234-AF234-AH234-AJ234</f>
        <v>0</v>
      </c>
      <c r="AM227" s="50"/>
      <c r="AN227" s="52"/>
      <c r="AO227" s="50"/>
      <c r="AP227" s="53"/>
      <c r="AQ227" s="50"/>
    </row>
    <row r="228" spans="1:43" ht="14.4" hidden="1" customHeight="1" x14ac:dyDescent="0.3">
      <c r="F228" s="20"/>
      <c r="L228" s="25"/>
      <c r="R228" s="39"/>
      <c r="S228" s="39"/>
      <c r="T228" s="39"/>
      <c r="U228" s="39"/>
      <c r="V228" s="39"/>
      <c r="W228" s="39"/>
      <c r="X228" s="39"/>
      <c r="Y228" s="39"/>
      <c r="Z228" s="39" t="s">
        <v>55</v>
      </c>
      <c r="AA228" s="44">
        <f>SUM(AA226:AA227)</f>
        <v>0</v>
      </c>
      <c r="AB228" s="39"/>
      <c r="AC228" s="39"/>
      <c r="AD228" s="39"/>
      <c r="AE228" s="39"/>
      <c r="AF228" s="39"/>
      <c r="AG228" s="39"/>
      <c r="AH228" s="39"/>
      <c r="AI228" s="39"/>
      <c r="AJ228" s="39"/>
      <c r="AK228" s="39" t="s">
        <v>55</v>
      </c>
      <c r="AL228" s="44">
        <f>SUM(AL226:AL227)</f>
        <v>0</v>
      </c>
      <c r="AM228" s="50"/>
      <c r="AN228" s="52"/>
      <c r="AO228" s="50"/>
      <c r="AP228" s="53"/>
      <c r="AQ228" s="50"/>
    </row>
    <row r="229" spans="1:43" ht="14.4" hidden="1" customHeight="1" x14ac:dyDescent="0.3">
      <c r="F229" s="20"/>
      <c r="L229" s="25"/>
      <c r="R229" s="39" t="s">
        <v>7</v>
      </c>
      <c r="S229" s="45">
        <f>IF(AND(S223&lt;&gt;1,S223&lt;&gt;7),IF(AND(D222&gt;=5/24,E222&gt;=5/24),0,IF(E222&lt;5/24,E222-D222,IF(AND(D222&gt;0/24,E222&lt;5/24),E222-D222,IF(AND(D222&gt;=0/24,E222&gt;=5/24),5/24-D222,0)))),IF(S223=1,E222-D222,IF(S223=7,IF(AND(D222&gt;=5/24,E222&gt;=5/24),0,IF(E222&lt;5/24,E222-D222,IF(AND(D222&gt;0/24,E222&lt;5/24),E222-D222,IF(AND(D222&gt;=0/24,E222&gt;=5/24),5/24-D222,"v")))))))</f>
        <v>0</v>
      </c>
      <c r="T229" s="39" t="s">
        <v>7</v>
      </c>
      <c r="U229" s="45">
        <f>IF(OR(D223="x",E223="x"),0,IF(AND(U223&lt;&gt;1,U223&lt;&gt;7),IF(AND(D223&gt;=5/24,E223&gt;=5/24),0,IF(E223&lt;5/24,E223-D223,IF(AND(D223&gt;0/24,E223&lt;5/24),E223-D223,IF(AND(D223&gt;=0/24,E223&gt;=5/24),5/24-D223,0)))),IF(U223=1,E223-D223,IF(U223=7,IF(AND(D223&gt;=5/24,E223&gt;=5/24),0,IF(E223&lt;5/24,E223-D223,IF(AND(D223&gt;0/24,E223&lt;5/24),E223-D223,IF(AND(D223&gt;=0/24,E223&gt;=5/24),5/24-D223,"v"))))))))</f>
        <v>0</v>
      </c>
      <c r="V229" s="39" t="s">
        <v>7</v>
      </c>
      <c r="W229" s="45">
        <f>IF(OR(D224="x",E224="x"),0,IF(AND(W223&lt;&gt;1,W223&lt;&gt;7),IF(AND(D224&gt;=5/24,E224&gt;=5/24),0,IF(E224&lt;5/24,E224-D224,IF(AND(D224&gt;0/24,E224&lt;5/24),E224-D224,IF(AND(D224&gt;=0/24,E224&gt;=5/24),5/24-D224,0)))),IF(W223=1,E224-D224,IF(W223=7,IF(AND(D224&gt;=5/24,E224&gt;=5/24),0,IF(E224&lt;5/24,E224-D224,IF(AND(D224&gt;0/24,E224&lt;5/24),E224-D224,IF(AND(D224&gt;=0/24,E224&gt;=5/24),5/24-D224,"v"))))))))</f>
        <v>0</v>
      </c>
      <c r="X229" s="39" t="s">
        <v>7</v>
      </c>
      <c r="Y229" s="45">
        <f>IF(OR(D225="x",E225="x"),0,IF(AND(Y223&lt;&gt;1,Y223&lt;&gt;7),IF(AND(D225&gt;=5/24,E225&gt;=5/24),0,IF(E225&lt;5/24,E225-D225,IF(AND(D225&gt;0/24,E225&lt;5/24),E225-D225,IF(AND(D225&gt;=0/24,E225&gt;=5/24),5/24-D225,0)))),IF(Y223=1,E225-D225,IF(Y223=7,IF(AND(D225&gt;=5/24,E225&gt;=5/24),0,IF(E225&lt;5/24,E225-D225,IF(AND(D225&gt;0/24,E225&lt;5/24),E225-D225,IF(AND(D225&gt;=0/24,E225&gt;=5/24),5/24-D225,"v"))))))))</f>
        <v>0</v>
      </c>
      <c r="Z229" s="39" t="s">
        <v>59</v>
      </c>
      <c r="AA229" s="40">
        <f>SUM(S224-U224-W224-Y224)</f>
        <v>0</v>
      </c>
      <c r="AB229" s="39"/>
      <c r="AC229" s="39" t="s">
        <v>7</v>
      </c>
      <c r="AD229" s="45">
        <f>IF(AND(AD223&lt;&gt;1,AD223&lt;&gt;7),IF(AND(J222&gt;=5/24,K222&gt;=5/24),0,IF(K222&lt;5/24,K222-J222,IF(AND(J222&gt;0/24,K222&lt;5/24),K222-J222,IF(AND(J222&gt;=0/24,K222&gt;=5/24),5/24-J222,0)))),IF(AD223=1,K222-J222,IF(AD223=7,IF(AND(J222&gt;=5/24,K222&gt;=5/24),0,IF(K222&lt;5/24,K222-J222,IF(AND(J222&gt;0/24,K222&lt;5/24),K222-J222,IF(AND(J222&gt;=0/24,K222&gt;=5/24),5/24-J222,"v")))))))</f>
        <v>0</v>
      </c>
      <c r="AE229" s="39" t="s">
        <v>7</v>
      </c>
      <c r="AF229" s="45">
        <f>IF(OR(J223="x",K223="x"),0,IF(AND(AF223&lt;&gt;1,AF223&lt;&gt;7),IF(AND(J223&gt;=5/24,K223&gt;=5/24),0,IF(K223&lt;5/24,K223-J223,IF(AND(J223&gt;0/24,K223&lt;5/24),K223-J223,IF(AND(J223&gt;=0/24,K223&gt;=5/24),5/24-J223,0)))),IF(AF223=1,K223-J223,IF(AF223=7,IF(AND(J223&gt;=5/24,K223&gt;=5/24),0,IF(K223&lt;5/24,K223-J223,IF(AND(J223&gt;0/24,K223&lt;5/24),K223-J223,IF(AND(J223&gt;=0/24,K223&gt;=5/24),5/24-J223,"v"))))))))</f>
        <v>0</v>
      </c>
      <c r="AG229" s="39" t="s">
        <v>7</v>
      </c>
      <c r="AH229" s="45">
        <f>IF(OR(J224="x",K224="x"),0,IF(AND(AH223&lt;&gt;1,AH223&lt;&gt;7),IF(AND(J224&gt;=5/24,K224&gt;=5/24),0,IF(K224&lt;5/24,K224-J224,IF(AND(J224&gt;0/24,K224&lt;5/24),K224-J224,IF(AND(J224&gt;=0/24,K224&gt;=5/24),5/24-J224,0)))),IF(AH223=1,K224-J224,IF(AH223=7,IF(AND(J224&gt;=5/24,K224&gt;=5/24),0,IF(K224&lt;5/24,K224-J224,IF(AND(J224&gt;0/24,K224&lt;5/24),K224-J224,IF(AND(J224&gt;=0/24,K224&gt;=5/24),5/24-J224,"v"))))))))</f>
        <v>0</v>
      </c>
      <c r="AI229" s="39" t="s">
        <v>7</v>
      </c>
      <c r="AJ229" s="45">
        <f>IF(OR(J225="x",K225="x"),0,IF(AND(AJ223&lt;&gt;1,AJ223&lt;&gt;7),IF(AND(J225&gt;=5/24,K225&gt;=5/24),0,IF(K225&lt;5/24,K225-J225,IF(AND(J225&gt;0/24,K225&lt;5/24),K225-J225,IF(AND(J225&gt;=0/24,K225&gt;=5/24),5/24-J225,0)))),IF(AJ223=1,K225-J225,IF(AJ223=7,IF(AND(J225&gt;=5/24,K225&gt;=5/24),0,IF(K225&lt;5/24,K225-J225,IF(AND(J225&gt;0/24,K225&lt;5/24),K225-J225,IF(AND(J225&gt;=0/24,K225&gt;=5/24),5/24-J225,"v"))))))))</f>
        <v>0</v>
      </c>
      <c r="AK229" s="39" t="s">
        <v>59</v>
      </c>
      <c r="AL229" s="40">
        <f>SUM(AD224-AF224-AH224-AJ224)</f>
        <v>0</v>
      </c>
      <c r="AM229" s="50"/>
      <c r="AN229" s="50"/>
      <c r="AO229" s="50"/>
      <c r="AP229" s="53"/>
      <c r="AQ229" s="50"/>
    </row>
    <row r="230" spans="1:43" ht="14.4" hidden="1" customHeight="1" x14ac:dyDescent="0.3">
      <c r="F230" s="20"/>
      <c r="L230" s="25"/>
      <c r="R230" s="39" t="s">
        <v>8</v>
      </c>
      <c r="S230" s="43">
        <f>IF(S223=7,IF(AND(D222&gt;=19/24,E222&gt;=19/24),E222-D222,IF(AND(D222&lt;=19/24,E222&gt;=19/24),E222-19/24,0)),0)</f>
        <v>0</v>
      </c>
      <c r="T230" s="39" t="s">
        <v>8</v>
      </c>
      <c r="U230" s="43">
        <f>IF(OR(D223="x",E223="x"),0,IF(U223=7,IF(AND(D223&gt;=19/24,E223&gt;=19/24),E223-D223,IF(AND(D223&lt;=19/24,E223&gt;=19/24),E223-19/24,0)),0))</f>
        <v>0</v>
      </c>
      <c r="V230" s="39" t="s">
        <v>8</v>
      </c>
      <c r="W230" s="43">
        <f>IF(OR(D224="x",E224="x"),0,IF(W223=7,IF(AND(D224&gt;=19/24,E224&gt;=19/24),E224-D224,IF(AND(D224&lt;=19/24,E224&gt;=19/24),E224-19/24,0)),0))</f>
        <v>0</v>
      </c>
      <c r="X230" s="39" t="s">
        <v>8</v>
      </c>
      <c r="Y230" s="43">
        <f>IF(OR(D225="x",E225="x"),0,IF(Y223=7,IF(AND(D225&gt;=19/24,E225&gt;=19/24),E225-D225,IF(AND(D225&lt;=19/24,E225&gt;=19/24),E225-19/24,0)),0))</f>
        <v>0</v>
      </c>
      <c r="Z230" s="39" t="s">
        <v>60</v>
      </c>
      <c r="AA230" s="40">
        <f>SUM(S227-U227-W227-Y228)</f>
        <v>0</v>
      </c>
      <c r="AB230" s="39"/>
      <c r="AC230" s="39" t="s">
        <v>8</v>
      </c>
      <c r="AD230" s="43">
        <f>IF(AD223=7,IF(AND(J222&gt;=19/24,K222&gt;=19/24),K222-J222,IF(AND(J222&lt;=19/24,K222&gt;=19/24),K222-19/24,0)),0)</f>
        <v>0</v>
      </c>
      <c r="AE230" s="39" t="s">
        <v>8</v>
      </c>
      <c r="AF230" s="43">
        <f>IF(OR(J223="x",K223="x"),0,IF(AF223=7,IF(AND(J223&gt;=19/24,K223&gt;=19/24),K223-J223,IF(AND(J223&lt;=19/24,K223&gt;=19/24),K223-19/24,0)),0))</f>
        <v>0</v>
      </c>
      <c r="AG230" s="39" t="s">
        <v>8</v>
      </c>
      <c r="AH230" s="43">
        <f>IF(OR(J224="x",K224="x"),0,IF(AH223=7,IF(AND(J224&gt;=19/24,K224&gt;=19/24),K224-J224,IF(AND(J224&lt;=19/24,K224&gt;=19/24),K224-19/24,0)),0))</f>
        <v>0</v>
      </c>
      <c r="AI230" s="39" t="s">
        <v>8</v>
      </c>
      <c r="AJ230" s="43">
        <f>IF(OR(J225="x",K225="x"),0,IF(AJ223=7,IF(AND(J225&gt;=19/24,K225&gt;=19/24),K225-J225,IF(AND(J225&lt;=19/24,K225&gt;=19/24),K225-19/24,0)),0))</f>
        <v>0</v>
      </c>
      <c r="AK230" s="39" t="s">
        <v>60</v>
      </c>
      <c r="AL230" s="40">
        <f>SUM(AD227-AF227-AH227-AJ228)</f>
        <v>0</v>
      </c>
      <c r="AM230" s="50"/>
      <c r="AN230" s="52"/>
      <c r="AO230" s="50"/>
      <c r="AP230" s="52"/>
      <c r="AQ230" s="50"/>
    </row>
    <row r="231" spans="1:43" ht="14.4" hidden="1" customHeight="1" x14ac:dyDescent="0.3">
      <c r="F231" s="20"/>
      <c r="L231" s="25"/>
      <c r="R231" s="39" t="s">
        <v>9</v>
      </c>
      <c r="S231" s="40">
        <f>SUM(S229:S230)</f>
        <v>0</v>
      </c>
      <c r="T231" s="39" t="s">
        <v>9</v>
      </c>
      <c r="U231" s="40">
        <f>IF(B226&gt;0,SUM(U229:U230),0)</f>
        <v>0</v>
      </c>
      <c r="V231" s="39" t="s">
        <v>9</v>
      </c>
      <c r="W231" s="40">
        <f>IF(B226&gt;1,SUM(W229:W230),0)</f>
        <v>0</v>
      </c>
      <c r="X231" s="39" t="s">
        <v>9</v>
      </c>
      <c r="Y231" s="40">
        <f>IF(B226&gt;2,SUM(Y229:Y230),0)</f>
        <v>0</v>
      </c>
      <c r="Z231" s="39" t="s">
        <v>61</v>
      </c>
      <c r="AA231" s="40">
        <f>SUM(S231-U231-W231-Y231)</f>
        <v>0</v>
      </c>
      <c r="AB231" s="39"/>
      <c r="AC231" s="39" t="s">
        <v>9</v>
      </c>
      <c r="AD231" s="40">
        <f>SUM(AD229:AD230)</f>
        <v>0</v>
      </c>
      <c r="AE231" s="39" t="s">
        <v>9</v>
      </c>
      <c r="AF231" s="40">
        <f>IF(H226&gt;0,SUM(AF229:AF230),0)</f>
        <v>0</v>
      </c>
      <c r="AG231" s="39" t="s">
        <v>9</v>
      </c>
      <c r="AH231" s="40">
        <f>IF($H226&gt;1,SUM(AH229:AH230),0)</f>
        <v>0</v>
      </c>
      <c r="AI231" s="39" t="s">
        <v>9</v>
      </c>
      <c r="AJ231" s="40">
        <f>IF(H226&gt;2,SUM(AJ229:AJ230),0)</f>
        <v>0</v>
      </c>
      <c r="AK231" s="39" t="s">
        <v>61</v>
      </c>
      <c r="AL231" s="40">
        <f>SUM(AD231-AF231-AH231-AJ231)</f>
        <v>0</v>
      </c>
      <c r="AM231" s="50"/>
      <c r="AN231" s="52"/>
      <c r="AO231" s="50"/>
      <c r="AP231" s="52"/>
      <c r="AQ231" s="50"/>
    </row>
    <row r="232" spans="1:43" ht="14.4" hidden="1" customHeight="1" x14ac:dyDescent="0.3">
      <c r="F232" s="20"/>
      <c r="L232" s="25"/>
      <c r="R232" s="39" t="s">
        <v>1</v>
      </c>
      <c r="S232" s="40">
        <f>E222-D222</f>
        <v>0</v>
      </c>
      <c r="T232" s="39" t="s">
        <v>70</v>
      </c>
      <c r="U232" s="40">
        <f>IF(B226&gt;0,E223-D223,0)</f>
        <v>0</v>
      </c>
      <c r="V232" s="39" t="s">
        <v>70</v>
      </c>
      <c r="W232" s="40">
        <f>IF(B226&gt;1,E224-D224,0)</f>
        <v>0</v>
      </c>
      <c r="X232" s="39" t="s">
        <v>70</v>
      </c>
      <c r="Y232" s="40">
        <f>IF(B226&gt;2,E225-D225,0)</f>
        <v>0</v>
      </c>
      <c r="Z232" s="39"/>
      <c r="AA232" s="39"/>
      <c r="AB232" s="39"/>
      <c r="AC232" s="39" t="s">
        <v>1</v>
      </c>
      <c r="AD232" s="40">
        <f>K222-J222</f>
        <v>0</v>
      </c>
      <c r="AE232" s="39" t="s">
        <v>70</v>
      </c>
      <c r="AF232" s="40">
        <f>IF(H226&gt;0,K223-J223,0)</f>
        <v>0</v>
      </c>
      <c r="AG232" s="39" t="s">
        <v>70</v>
      </c>
      <c r="AH232" s="40">
        <f>IF(H226&gt;1,K224-J224,0)</f>
        <v>0</v>
      </c>
      <c r="AI232" s="39" t="s">
        <v>70</v>
      </c>
      <c r="AJ232" s="40">
        <f>IF(H226&gt;2,K225-J225,0)</f>
        <v>0</v>
      </c>
      <c r="AK232" s="39"/>
      <c r="AL232" s="39"/>
      <c r="AM232" s="50"/>
      <c r="AN232" s="52"/>
      <c r="AO232" s="50"/>
      <c r="AP232" s="52"/>
      <c r="AQ232" s="50"/>
    </row>
    <row r="233" spans="1:43" ht="14.4" hidden="1" customHeight="1" x14ac:dyDescent="0.3">
      <c r="F233" s="20"/>
      <c r="L233" s="25"/>
      <c r="R233" s="39" t="s">
        <v>54</v>
      </c>
      <c r="S233" s="40">
        <f>SUM(S224+S227+S231)</f>
        <v>0</v>
      </c>
      <c r="T233" s="39" t="s">
        <v>54</v>
      </c>
      <c r="U233" s="40">
        <f>SUM(U224+U227+U231)</f>
        <v>0</v>
      </c>
      <c r="V233" s="39" t="s">
        <v>54</v>
      </c>
      <c r="W233" s="40">
        <f>SUM(W224+W227+W231)</f>
        <v>0</v>
      </c>
      <c r="X233" s="39" t="s">
        <v>54</v>
      </c>
      <c r="Y233" s="40">
        <f>SUM(Y224+Y227+Y231)</f>
        <v>0</v>
      </c>
      <c r="Z233" s="39"/>
      <c r="AA233" s="39"/>
      <c r="AB233" s="39"/>
      <c r="AC233" s="39" t="s">
        <v>54</v>
      </c>
      <c r="AD233" s="40">
        <f>SUM(AD224+AD227+AD231)</f>
        <v>0</v>
      </c>
      <c r="AE233" s="39" t="s">
        <v>54</v>
      </c>
      <c r="AF233" s="40">
        <f>SUM(AF224+AF227+AF231)</f>
        <v>0</v>
      </c>
      <c r="AG233" s="39" t="s">
        <v>54</v>
      </c>
      <c r="AH233" s="40">
        <f>SUM(AH224+AH227+AH231)</f>
        <v>0</v>
      </c>
      <c r="AI233" s="39" t="s">
        <v>54</v>
      </c>
      <c r="AJ233" s="40">
        <f>SUM(AJ224+AJ227+AJ231)</f>
        <v>0</v>
      </c>
      <c r="AK233" s="39"/>
      <c r="AL233" s="39"/>
      <c r="AM233" s="50"/>
      <c r="AN233" s="52"/>
      <c r="AO233" s="50"/>
      <c r="AP233" s="50"/>
      <c r="AQ233" s="50"/>
    </row>
    <row r="234" spans="1:43" ht="14.4" hidden="1" customHeight="1" x14ac:dyDescent="0.3">
      <c r="F234" s="20"/>
      <c r="L234" s="25"/>
      <c r="R234" s="39" t="s">
        <v>55</v>
      </c>
      <c r="S234" s="46">
        <f>S232*24*Personalia!$B$15</f>
        <v>0</v>
      </c>
      <c r="T234" s="39" t="s">
        <v>71</v>
      </c>
      <c r="U234" s="46">
        <f>U232*24*Personalia!$B$15</f>
        <v>0</v>
      </c>
      <c r="V234" s="39" t="s">
        <v>71</v>
      </c>
      <c r="W234" s="46">
        <f>W232*24*Personalia!$B$15</f>
        <v>0</v>
      </c>
      <c r="X234" s="39" t="s">
        <v>71</v>
      </c>
      <c r="Y234" s="46">
        <f>Y232*24*Personalia!$B$15</f>
        <v>0</v>
      </c>
      <c r="Z234" s="39"/>
      <c r="AA234" s="39"/>
      <c r="AB234" s="39"/>
      <c r="AC234" s="39" t="s">
        <v>55</v>
      </c>
      <c r="AD234" s="46">
        <f>AD232*24*Personalia!$B$15</f>
        <v>0</v>
      </c>
      <c r="AE234" s="39" t="s">
        <v>71</v>
      </c>
      <c r="AF234" s="46">
        <f>AF232*24*Personalia!$B$15</f>
        <v>0</v>
      </c>
      <c r="AG234" s="39" t="s">
        <v>71</v>
      </c>
      <c r="AH234" s="46">
        <f>AH232*24*Personalia!$B$15</f>
        <v>0</v>
      </c>
      <c r="AI234" s="39" t="s">
        <v>71</v>
      </c>
      <c r="AJ234" s="46">
        <f>AJ232*24*Personalia!$B$15</f>
        <v>0</v>
      </c>
      <c r="AK234" s="39"/>
      <c r="AL234" s="39"/>
      <c r="AM234" s="50"/>
      <c r="AN234" s="52"/>
      <c r="AO234" s="50"/>
      <c r="AP234" s="50"/>
      <c r="AQ234" s="50"/>
    </row>
    <row r="235" spans="1:43" ht="14.4" hidden="1" customHeight="1" x14ac:dyDescent="0.3">
      <c r="F235" s="20"/>
      <c r="L235" s="25"/>
      <c r="R235" s="14" t="s">
        <v>2</v>
      </c>
      <c r="S235" s="47">
        <f>S224*Personalia!$B$15*24*0.25+S227*24*Personalia!$B$15*0.5+S231*24*Personalia!$B$15</f>
        <v>0</v>
      </c>
      <c r="T235" s="48" t="s">
        <v>72</v>
      </c>
      <c r="U235" s="47">
        <f>U224*Personalia!$B$15*24*0.25+U227*24*Personalia!$B$15*0.5+U231*24*Personalia!$B$15</f>
        <v>0</v>
      </c>
      <c r="V235" s="48" t="s">
        <v>72</v>
      </c>
      <c r="W235" s="47">
        <f>W224*Personalia!$B$15*24*0.25+W227*24*Personalia!$B$15*0.5+W231*24*Personalia!$B$15</f>
        <v>0</v>
      </c>
      <c r="X235" s="48" t="s">
        <v>72</v>
      </c>
      <c r="Y235" s="47">
        <f>Y224*Personalia!$B$15*24*0.25+Y227*24*Personalia!$B$15*0.5+Y231*24*Personalia!$B$15</f>
        <v>0</v>
      </c>
      <c r="AC235" s="14" t="s">
        <v>2</v>
      </c>
      <c r="AD235" s="47">
        <f>AD224*Personalia!$B$15*24*0.25+AD227*24*Personalia!$B$15*0.5+AD231*24*Personalia!$B$15</f>
        <v>0</v>
      </c>
      <c r="AE235" s="48" t="s">
        <v>72</v>
      </c>
      <c r="AF235" s="47">
        <f>AF224*Personalia!$B$15*24*0.25+AF227*24*Personalia!$B$15*0.5+AF231*24*Personalia!$B$15</f>
        <v>0</v>
      </c>
      <c r="AG235" s="48" t="s">
        <v>72</v>
      </c>
      <c r="AH235" s="47">
        <f>AH224*Personalia!$B$15*24*0.25+AH227*24*Personalia!$B$15*0.5+AH231*24*Personalia!$B$15</f>
        <v>0</v>
      </c>
      <c r="AI235" s="48" t="s">
        <v>72</v>
      </c>
      <c r="AJ235" s="47">
        <f>AJ224*Personalia!$B$15*24*0.25+AJ227*24*Personalia!$B$15*0.5+AJ231*24*Personalia!$B$15</f>
        <v>0</v>
      </c>
      <c r="AM235" s="50"/>
      <c r="AN235" s="54"/>
      <c r="AO235" s="50"/>
      <c r="AP235" s="50"/>
      <c r="AQ235" s="50"/>
    </row>
    <row r="236" spans="1:43" ht="14.4" hidden="1" customHeight="1" x14ac:dyDescent="0.3">
      <c r="F236" s="20"/>
      <c r="L236" s="25"/>
      <c r="AM236" s="50"/>
      <c r="AN236" s="54"/>
      <c r="AO236" s="50"/>
      <c r="AP236" s="50"/>
      <c r="AQ236" s="50"/>
    </row>
    <row r="237" spans="1:43" x14ac:dyDescent="0.3">
      <c r="F237" s="20"/>
      <c r="L237" s="25"/>
      <c r="AM237" s="50"/>
      <c r="AN237" s="50"/>
      <c r="AO237" s="50"/>
      <c r="AP237" s="50"/>
      <c r="AQ237" s="50"/>
    </row>
    <row r="238" spans="1:43" ht="16.8" x14ac:dyDescent="0.4">
      <c r="A238" s="21" t="s">
        <v>24</v>
      </c>
      <c r="B238" s="22" t="str">
        <f>TEXT(C238,"DDDD")</f>
        <v>dinsdag</v>
      </c>
      <c r="C238" s="63">
        <v>42004</v>
      </c>
      <c r="D238" s="11">
        <v>0</v>
      </c>
      <c r="E238" s="11">
        <v>0</v>
      </c>
      <c r="F238" s="20"/>
      <c r="G238" s="23" t="s">
        <v>25</v>
      </c>
      <c r="H238" s="24" t="str">
        <f>TEXT(I238,"DDDD")</f>
        <v>dinsdag</v>
      </c>
      <c r="I238" s="63">
        <f>C238</f>
        <v>42004</v>
      </c>
      <c r="J238" s="11">
        <v>0</v>
      </c>
      <c r="K238" s="11">
        <v>0</v>
      </c>
      <c r="L238" s="25"/>
      <c r="M238" s="26" t="s">
        <v>62</v>
      </c>
      <c r="N238" s="27">
        <f>AA241</f>
        <v>0</v>
      </c>
      <c r="O238" s="28" t="s">
        <v>62</v>
      </c>
      <c r="P238" s="29">
        <f>AL241</f>
        <v>0</v>
      </c>
      <c r="Q238" s="25"/>
      <c r="R238" s="26" t="s">
        <v>15</v>
      </c>
      <c r="S238" s="30" t="s">
        <v>3</v>
      </c>
      <c r="T238" s="26" t="s">
        <v>13</v>
      </c>
      <c r="U238" s="30" t="s">
        <v>3</v>
      </c>
      <c r="V238" s="26" t="s">
        <v>14</v>
      </c>
      <c r="W238" s="30" t="s">
        <v>3</v>
      </c>
      <c r="X238" s="26" t="s">
        <v>16</v>
      </c>
      <c r="Y238" s="30" t="s">
        <v>3</v>
      </c>
      <c r="Z238" s="26" t="s">
        <v>18</v>
      </c>
      <c r="AA238" s="30"/>
      <c r="AC238" s="28" t="s">
        <v>15</v>
      </c>
      <c r="AD238" s="31" t="s">
        <v>3</v>
      </c>
      <c r="AE238" s="28" t="s">
        <v>13</v>
      </c>
      <c r="AF238" s="31" t="s">
        <v>3</v>
      </c>
      <c r="AG238" s="28" t="s">
        <v>14</v>
      </c>
      <c r="AH238" s="31" t="s">
        <v>3</v>
      </c>
      <c r="AI238" s="28" t="s">
        <v>16</v>
      </c>
      <c r="AJ238" s="31" t="s">
        <v>3</v>
      </c>
      <c r="AK238" s="28" t="s">
        <v>18</v>
      </c>
      <c r="AL238" s="31"/>
      <c r="AM238" s="50"/>
      <c r="AN238" s="50"/>
      <c r="AO238" s="50"/>
      <c r="AP238" s="50"/>
      <c r="AQ238" s="50"/>
    </row>
    <row r="239" spans="1:43" x14ac:dyDescent="0.3">
      <c r="A239" s="32" t="s">
        <v>13</v>
      </c>
      <c r="B239" s="33"/>
      <c r="C239" s="12"/>
      <c r="D239" s="11" t="s">
        <v>22</v>
      </c>
      <c r="E239" s="11" t="s">
        <v>22</v>
      </c>
      <c r="F239" s="20"/>
      <c r="G239" s="34" t="s">
        <v>13</v>
      </c>
      <c r="H239" s="33"/>
      <c r="I239" s="12"/>
      <c r="J239" s="11" t="s">
        <v>22</v>
      </c>
      <c r="K239" s="11" t="s">
        <v>22</v>
      </c>
      <c r="L239" s="25"/>
      <c r="M239" s="26" t="s">
        <v>63</v>
      </c>
      <c r="N239" s="64">
        <f>SUM(S249-U249-W249-Y249)</f>
        <v>0</v>
      </c>
      <c r="O239" s="28" t="s">
        <v>63</v>
      </c>
      <c r="P239" s="27">
        <f>SUM(AD249-AF249-AH249-AJ249)</f>
        <v>0</v>
      </c>
      <c r="Q239" s="33"/>
      <c r="R239" s="14" t="s">
        <v>4</v>
      </c>
      <c r="S239" s="14">
        <f>WEEKDAY($C238)</f>
        <v>3</v>
      </c>
      <c r="T239" s="14" t="s">
        <v>4</v>
      </c>
      <c r="U239" s="14">
        <f>WEEKDAY($C238)</f>
        <v>3</v>
      </c>
      <c r="V239" s="14" t="s">
        <v>4</v>
      </c>
      <c r="W239" s="14">
        <f>WEEKDAY($C238)</f>
        <v>3</v>
      </c>
      <c r="X239" s="14" t="s">
        <v>4</v>
      </c>
      <c r="Y239" s="14">
        <f>WEEKDAY($C238)</f>
        <v>3</v>
      </c>
      <c r="Z239" s="14" t="s">
        <v>19</v>
      </c>
      <c r="AA239" s="35">
        <f>S248</f>
        <v>0</v>
      </c>
      <c r="AC239" s="14" t="s">
        <v>4</v>
      </c>
      <c r="AD239" s="14">
        <f>WEEKDAY($I238)</f>
        <v>3</v>
      </c>
      <c r="AE239" s="14" t="s">
        <v>4</v>
      </c>
      <c r="AF239" s="14">
        <f>WEEKDAY($I238)</f>
        <v>3</v>
      </c>
      <c r="AG239" s="14" t="s">
        <v>4</v>
      </c>
      <c r="AH239" s="14">
        <f>WEEKDAY($I238)</f>
        <v>3</v>
      </c>
      <c r="AI239" s="14" t="s">
        <v>4</v>
      </c>
      <c r="AJ239" s="14">
        <f>WEEKDAY($I238)</f>
        <v>3</v>
      </c>
      <c r="AK239" s="14" t="s">
        <v>19</v>
      </c>
      <c r="AL239" s="35">
        <f>AD248</f>
        <v>0</v>
      </c>
      <c r="AM239" s="49"/>
      <c r="AN239" s="50"/>
      <c r="AO239" s="49"/>
      <c r="AP239" s="50"/>
      <c r="AQ239" s="50"/>
    </row>
    <row r="240" spans="1:43" x14ac:dyDescent="0.3">
      <c r="A240" s="32" t="s">
        <v>14</v>
      </c>
      <c r="C240" s="13"/>
      <c r="D240" s="11" t="s">
        <v>22</v>
      </c>
      <c r="E240" s="11" t="s">
        <v>22</v>
      </c>
      <c r="F240" s="20"/>
      <c r="G240" s="34" t="s">
        <v>14</v>
      </c>
      <c r="I240" s="13"/>
      <c r="J240" s="11" t="s">
        <v>22</v>
      </c>
      <c r="K240" s="11" t="s">
        <v>22</v>
      </c>
      <c r="L240" s="25"/>
      <c r="M240" s="26" t="s">
        <v>64</v>
      </c>
      <c r="N240" s="36">
        <f>AA244</f>
        <v>0</v>
      </c>
      <c r="O240" s="28" t="s">
        <v>64</v>
      </c>
      <c r="P240" s="37">
        <f>AL244</f>
        <v>0</v>
      </c>
      <c r="Q240" s="38"/>
      <c r="R240" s="39" t="s">
        <v>6</v>
      </c>
      <c r="S240" s="40">
        <f>IF(S239=7,IF(OR(AND(D238&gt;=19/24,E238&gt;=19/24),AND(D238&lt;=14/24,E238&lt;=14/24)),0,IF(AND(D238&lt;=14/24,E238&lt;=19/24),E238-14/24,IF(AND(D238&gt;=14/24,E238&lt;=19/24),E238-D238,IF(AND(D238&gt;=14/24,E238&gt;=19/24),19/24-D238,IF(AND(D238&lt;=14/24,E238&gt;=19/24),19/24-14/24,"v"))))),0)</f>
        <v>0</v>
      </c>
      <c r="T240" s="39" t="s">
        <v>6</v>
      </c>
      <c r="U240" s="40">
        <f>IF(OR(D239="x",E239="x"),0,IF(B242&gt;0,IF(U239=7,IF(OR(AND(D239&gt;=19/24,E239&gt;=19/24),AND(D239&lt;=14/24,E239&lt;=14/24)),0,IF(AND(D239&lt;=14/24,E239&lt;=19/24),E239-14/24,IF(AND(D239&gt;=14/24,E239&lt;=19/24),E239-D239,IF(AND(D239&gt;=14/24,E239&gt;=19/24),19/24-D239,IF(AND(D239&lt;=14/24,E239&gt;=19/24),19/24-14/24,"v"))))),0),0))</f>
        <v>0</v>
      </c>
      <c r="V240" s="39" t="s">
        <v>6</v>
      </c>
      <c r="W240" s="40">
        <f>IF(OR(D240="x",E240="x"),0,IF(B242&gt;1,IF(W239=7,IF(OR(AND(D240&gt;=19/24,E240&gt;=19/24),AND(D240&lt;=14/24,E240&lt;=14/24)),0,IF(AND(D240&lt;=14/24,E240&lt;=19/24),E240-14/24,IF(AND(D240&gt;=14/24,E240&lt;=19/24),E240-D240,IF(AND(D240&gt;=14/24,E240&gt;=19/24),19/24-D240,IF(AND(D240&lt;=14/24,E240&gt;=19/24),19/24-14/24,"v"))))),0),0))</f>
        <v>0</v>
      </c>
      <c r="X240" s="39" t="s">
        <v>6</v>
      </c>
      <c r="Y240" s="40">
        <f>IF(OR(D241="x",E241="x"),0,IF(B242&gt;2,IF(Y239=7,IF(OR(AND(D241&gt;=19/24,E241&gt;=19/24),AND(D241&lt;=14/24,E241&lt;=14/24)),0,IF(AND(D241&lt;=14/24,E241&lt;=19/24),E241-14/24,IF(AND(D241&gt;=14/24,E241&lt;=19/24),E241-D241,IF(AND(D241&gt;=14/24,E241&gt;=19/24),19/24-D241,IF(AND(D241&lt;=14/24,E241&gt;=19/24),19/24-14/24,"v"))))),0),0))</f>
        <v>0</v>
      </c>
      <c r="Z240" s="39" t="s">
        <v>20</v>
      </c>
      <c r="AA240" s="40">
        <f>U248+W248+Y248</f>
        <v>0</v>
      </c>
      <c r="AB240" s="39"/>
      <c r="AC240" s="39" t="s">
        <v>6</v>
      </c>
      <c r="AD240" s="40">
        <f>IF(AD239=7,IF(OR(AND(J238&gt;=19/24,K238&gt;=19/24),AND(J238&lt;=14/24,K238&lt;=14/24)),0,IF(AND(J238&lt;=14/24,K238&lt;=19/24),K238-14/24,IF(AND(J238&gt;=14/24,K238&lt;=19/24),K238-J238,IF(AND(J238&gt;=14/24,K238&gt;=19/24),19/24-J238,IF(AND(J238&lt;=14/24,K238&gt;=19/24),19/24-14/24,"v"))))),0)</f>
        <v>0</v>
      </c>
      <c r="AE240" s="39" t="s">
        <v>6</v>
      </c>
      <c r="AF240" s="40">
        <f>IF(OR(J239="x",K239="x"),0,IF(H242&gt;0,IF(AF239=7,IF(OR(AND(J239&gt;=19/24,K239&gt;=19/24),AND(J239&lt;=14/24,K239&lt;=14/24)),0,IF(AND(J239&lt;=14/24,K239&lt;=19/24),K239-14/24,IF(AND(J239&gt;=14/24,K239&lt;=19/24),K239-J239,IF(AND(J239&gt;=14/24,K239&gt;=19/24),19/24-J239,IF(AND(J239&lt;=14/24,K239&gt;=19/24),19/24-14/24,"v"))))),0),0))</f>
        <v>0</v>
      </c>
      <c r="AG240" s="39" t="s">
        <v>6</v>
      </c>
      <c r="AH240" s="40">
        <f>IF(OR(J240="x",K240="x"),0,IF(H242&gt;1,IF(AH239=7,IF(OR(AND(J240&gt;=19/24,K240&gt;=19/24),AND(J240&lt;=14/24,K240&lt;=14/24)),0,IF(AND(J240&lt;=14/24,K240&lt;=19/24),K240-14/24,IF(AND(J240&gt;=14/24,K240&lt;=19/24),K240-J240,IF(AND(J240&gt;=14/24,K240&gt;=19/24),19/24-J240,IF(AND(J240&lt;=14/24,K240&gt;=19/24),19/24-14/24,"v"))))),0),0))</f>
        <v>0</v>
      </c>
      <c r="AI240" s="39" t="s">
        <v>6</v>
      </c>
      <c r="AJ240" s="40">
        <f>IF(OR(J241="x",K241="x"),0,IF(H242&gt;2,IF(AJ239=7,IF(OR(AND(J241&gt;=19/24,K241&gt;=19/24),AND(J241&lt;=14/24,K241&lt;=14/24)),0,IF(AND(J241&lt;=14/24,K241&lt;=19/24),K241-14/24,IF(AND(J241&gt;=14/24,K241&lt;=19/24),K241-J241,IF(AND(J241&gt;=14/24,K241&gt;=19/24),19/24-J241,IF(AND(J241&lt;=14/24,K241&gt;=19/24),19/24-14/24,"v"))))),0),0))</f>
        <v>0</v>
      </c>
      <c r="AK240" s="39" t="s">
        <v>20</v>
      </c>
      <c r="AL240" s="40">
        <f>AF248+AH248+AJ248</f>
        <v>0</v>
      </c>
      <c r="AM240" s="50"/>
      <c r="AN240" s="50"/>
      <c r="AO240" s="50"/>
      <c r="AP240" s="51"/>
      <c r="AQ240" s="50"/>
    </row>
    <row r="241" spans="1:43" x14ac:dyDescent="0.3">
      <c r="A241" s="32" t="s">
        <v>16</v>
      </c>
      <c r="C241" s="12"/>
      <c r="D241" s="11" t="s">
        <v>22</v>
      </c>
      <c r="E241" s="11" t="s">
        <v>22</v>
      </c>
      <c r="F241" s="20"/>
      <c r="G241" s="34" t="s">
        <v>16</v>
      </c>
      <c r="I241" s="12"/>
      <c r="J241" s="11" t="s">
        <v>22</v>
      </c>
      <c r="K241" s="11" t="s">
        <v>22</v>
      </c>
      <c r="L241" s="25"/>
      <c r="M241" s="26" t="s">
        <v>65</v>
      </c>
      <c r="N241" s="37">
        <f>AA242</f>
        <v>0</v>
      </c>
      <c r="O241" s="28" t="s">
        <v>65</v>
      </c>
      <c r="P241" s="37">
        <f>AL242</f>
        <v>0</v>
      </c>
      <c r="R241" s="39" t="s">
        <v>11</v>
      </c>
      <c r="S241" s="40">
        <f>IF(S239&lt;&gt;1,IF(OR(AND(D238&gt;=7/24,E238&gt;=7/24),AND(D238&lt;=5/24,E238&lt;=5/24)),0,IF(AND(D238&lt;=5/24,E238&lt;=7/24),E238-5/24,IF(AND(D238&gt;=5/24,E238&lt;=7/24),E238-D238,IF(AND(D238&gt;=5/24,E238&gt;=7/24),7/24-D238,IF(AND(D238&lt;=5/24,E238&gt;=7/24),7/24-5/24,"v"))))),0)</f>
        <v>0</v>
      </c>
      <c r="T241" s="39" t="s">
        <v>11</v>
      </c>
      <c r="U241" s="40">
        <f>IF(OR(D239="x",E239="x"),0,IF(D239="x",0,IF(U239&lt;&gt;1,IF(OR(AND(D239&gt;=7/24,E239&gt;=7/24),AND(D239&lt;=5/24,E239&lt;=5/24)),0,IF(AND(D239&lt;=5/24,E239&lt;=7/24),E239-5/24,IF(AND(D239&gt;=5/24,E239&lt;=7/24),E239-D239,IF(AND(D239&gt;=5/24,E239&gt;=7/24),7/24-D239,IF(AND(D239&lt;=5/24,E239&gt;=7/24),7/24-5/24,"v"))))),0)))</f>
        <v>0</v>
      </c>
      <c r="V241" s="39" t="s">
        <v>11</v>
      </c>
      <c r="W241" s="40">
        <f>IF(OR(D240="x",E240="x"),0,IF(W239&lt;&gt;1,IF(OR(AND(D240&gt;=7/24,E240&gt;=7/24),AND(D240&lt;=5/24,E240&lt;=5/24)),0,IF(AND(D240&lt;=5/24,E240&lt;=7/24),E240-5/24,IF(AND(D240&gt;=5/24,E240&lt;=7/24),E240-D240,IF(AND(D240&gt;=5/24,E240&gt;=7/24),7/24-D240,IF(AND(D240&lt;=5/24,E240&gt;=7/24),7/24-5/24,"v"))))),0))</f>
        <v>0</v>
      </c>
      <c r="X241" s="39" t="s">
        <v>11</v>
      </c>
      <c r="Y241" s="40">
        <f>IF(OR(D241="x",E241="x"),0,IF(Y239&lt;&gt;1,IF(OR(AND(D241&gt;=7/24,E241&gt;=7/24),AND(D241&lt;=5/24,E241&lt;=5/24)),0,IF(AND(D241&lt;=5/24,E241&lt;=7/24),E241-5/24,IF(AND(D241&gt;=5/24,E241&lt;=7/24),E241-D241,IF(AND(D241&gt;=5/24,E241&gt;=7/24),7/24-D241,IF(AND(D241&lt;=5/24,E241&gt;=7/24),7/24-5/24,"v"))))),0))</f>
        <v>0</v>
      </c>
      <c r="Z241" s="39" t="s">
        <v>21</v>
      </c>
      <c r="AA241" s="41">
        <f>AA239-AA240</f>
        <v>0</v>
      </c>
      <c r="AB241" s="39"/>
      <c r="AC241" s="39" t="s">
        <v>11</v>
      </c>
      <c r="AD241" s="40">
        <f>IF(AD239&lt;&gt;1,IF(OR(AND(J238&gt;=7/24,K238&gt;=7/24),AND(J238&lt;=5/24,K238&lt;=5/24)),0,IF(AND(J238&lt;=5/24,K238&lt;=7/24),K238-5/24,IF(AND(J238&gt;=5/24,K238&lt;=7/24),K238-J238,IF(AND(J238&gt;=5/24,K238&gt;=7/24),7/24-J238,IF(AND(J238&lt;=5/24,K238&gt;=7/24),7/24-5/24,"v"))))),0)</f>
        <v>0</v>
      </c>
      <c r="AE241" s="39" t="s">
        <v>11</v>
      </c>
      <c r="AF241" s="40">
        <f>IF(OR(J239="x",K239="x"),0,IF(AF239&lt;&gt;1,IF(OR(AND(J239&gt;=7/24,K239&gt;=7/24),AND(J239&lt;=5/24,K239&lt;=5/24)),0,IF(AND(J239&lt;=5/24,K239&lt;=7/24),K239-5/24,IF(AND(J239&gt;=5/24,K239&lt;=7/24),K239-J239,IF(AND(J239&gt;=5/24,K239&gt;=7/24),7/24-J239,IF(AND(J239&lt;=5/24,K239&gt;=7/24),7/24-5/24,"v"))))),0))</f>
        <v>0</v>
      </c>
      <c r="AG241" s="39" t="s">
        <v>11</v>
      </c>
      <c r="AH241" s="40">
        <f>IF(OR(J240="x",K240="x"),0,IF(AH239&lt;&gt;1,IF(OR(AND(J240&gt;=7/24,K240&gt;=7/24),AND(J240&lt;=5/24,K240&lt;=5/24)),0,IF(AND(J240&lt;=5/24,K240&lt;=7/24),K240-5/24,IF(AND(J240&gt;=5/24,K240&lt;=7/24),K240-J240,IF(AND(J240&gt;=5/24,K240&gt;=7/24),7/24-J240,IF(AND(J240&lt;=5/24,K240&gt;=7/24),7/24-5/24,"v"))))),0))</f>
        <v>0</v>
      </c>
      <c r="AI241" s="39" t="s">
        <v>11</v>
      </c>
      <c r="AJ241" s="40">
        <f>IF(OR(J241="x",K241="x"),0,IF(AJ239&lt;&gt;1,IF(OR(AND(J241&gt;=7/24,K241&gt;=7/24),AND(J241&lt;=5/24,K241&lt;=5/24)),0,IF(AND(J241&lt;=5/24,K241&lt;=7/24),K241-5/24,IF(AND(J241&gt;=5/24,K241&lt;=7/24),K241-J241,IF(AND(J241&gt;=5/24,K241&gt;=7/24),7/24-J241,IF(AND(J241&lt;=5/24,K241&gt;=7/24),7/24-5/24,"v"))))),0))</f>
        <v>0</v>
      </c>
      <c r="AK241" s="39" t="s">
        <v>21</v>
      </c>
      <c r="AL241" s="41">
        <f>AL239-AL240</f>
        <v>0</v>
      </c>
      <c r="AM241" s="50"/>
      <c r="AN241" s="52"/>
      <c r="AO241" s="50"/>
      <c r="AP241" s="52"/>
      <c r="AQ241" s="50"/>
    </row>
    <row r="242" spans="1:43" ht="14.4" hidden="1" customHeight="1" x14ac:dyDescent="0.3">
      <c r="A242" s="42" t="s">
        <v>56</v>
      </c>
      <c r="B242" s="14">
        <f>IF(AND(D239&lt;&gt;"x",D240&lt;&gt;"x",D241&lt;&gt;"x"),3,IF(AND(D239&lt;&gt;"x",D240&lt;&gt;"x"),2,IF(D239&lt;&gt;"x",1,0)))</f>
        <v>0</v>
      </c>
      <c r="F242" s="20"/>
      <c r="G242" s="42" t="s">
        <v>68</v>
      </c>
      <c r="H242" s="14">
        <f>IF(AND(J239&lt;&gt;"x",J240&lt;&gt;"x",J241&lt;&gt;"x"),3,IF(AND(J239&lt;&gt;"x",J240&lt;&gt;"x"),2,IF(J239&lt;&gt;"x",1,0)))</f>
        <v>0</v>
      </c>
      <c r="L242" s="25"/>
      <c r="R242" s="39" t="s">
        <v>10</v>
      </c>
      <c r="S242" s="43">
        <f>IF(AND(S239&lt;&gt;7,S239&lt;&gt;1),IF(AND(D238&gt;=19/24,E238&gt;=19/24),E238-D238,IF(AND(D238&lt;=19/24,E238&gt;=19/24),E238-19/24,0)),0)</f>
        <v>0</v>
      </c>
      <c r="T242" s="39" t="s">
        <v>10</v>
      </c>
      <c r="U242" s="43">
        <f>IF(OR(D239="x",E239="x"),0,IF(AND(U239&lt;&gt;7,U239&lt;&gt;1),IF(AND(D239&gt;=19/24,E239&gt;=19/24),E239-D239,IF(AND(D239&lt;=19/24,E239&gt;=19/24),E239-19/24,0)),0))</f>
        <v>0</v>
      </c>
      <c r="V242" s="39" t="s">
        <v>10</v>
      </c>
      <c r="W242" s="43">
        <f>IF(OR(D240="x",E240="x"),0,IF(AND(W239&lt;&gt;7,W239&lt;&gt;1),IF(AND(D240&gt;=19/24,E240&gt;=19/24),E240-D240,IF(AND(D240&lt;=19/24,E240&gt;=19/24),E240-19/24,0)),0))</f>
        <v>0</v>
      </c>
      <c r="X242" s="39" t="s">
        <v>10</v>
      </c>
      <c r="Y242" s="43">
        <f>IF(OR(D241="x",E241="x"),0,IF(AND(Y239&lt;&gt;7,Y239&lt;&gt;1),IF(AND(D241&gt;=19/24,E241&gt;=19/24),E241-D241,IF(AND(D241&lt;=19/24,E241&gt;=19/24),E241-19/24,0)),0))</f>
        <v>0</v>
      </c>
      <c r="Z242" s="39" t="s">
        <v>5</v>
      </c>
      <c r="AA242" s="44">
        <f>S251-U251-W251-Y251</f>
        <v>0</v>
      </c>
      <c r="AB242" s="39"/>
      <c r="AC242" s="39" t="s">
        <v>10</v>
      </c>
      <c r="AD242" s="43">
        <f>IF(AND(AD239&lt;&gt;7,AD239&lt;&gt;1),IF(AND(J238&gt;=19/24,K238&gt;=19/24),K238-J238,IF(AND(J238&lt;=19/24,K238&gt;=19/24),K238-19/24,0)),0)</f>
        <v>0</v>
      </c>
      <c r="AE242" s="39" t="s">
        <v>10</v>
      </c>
      <c r="AF242" s="43">
        <f>IF(OR(J239="x",K239="x"),0,IF(AND(AF239&lt;&gt;7,AF239&lt;&gt;1),IF(AND(J239&gt;=19/24,K239&gt;=19/24),K239-J239,IF(AND(J239&lt;=19/24,K239&gt;=19/24),K239-19/24,0)),0))</f>
        <v>0</v>
      </c>
      <c r="AG242" s="39" t="s">
        <v>10</v>
      </c>
      <c r="AH242" s="43">
        <f>IF(OR(J240="x",K240="x"),0,IF(AND(AH239&lt;&gt;7,AH239&lt;&gt;1),IF(AND(J240&gt;=19/24,K240&gt;=19/24),K240-J240,IF(AND(J240&lt;=19/24,K240&gt;=19/24),K240-19/24,0)),0))</f>
        <v>0</v>
      </c>
      <c r="AI242" s="39" t="s">
        <v>10</v>
      </c>
      <c r="AJ242" s="43">
        <f>IF(OR(J241="x",K241="x"),0,IF(AND(AJ239&lt;&gt;7,AJ239&lt;&gt;1),IF(AND(J241&gt;=19/24,K241&gt;=19/24),K241-J241,IF(AND(J241&lt;=19/24,K241&gt;=19/24),K241-19/24,0)),0))</f>
        <v>0</v>
      </c>
      <c r="AK242" s="39" t="s">
        <v>5</v>
      </c>
      <c r="AL242" s="44">
        <f>AD251-AF251-AH251-AJ251</f>
        <v>0</v>
      </c>
      <c r="AM242" s="50"/>
      <c r="AN242" s="52"/>
      <c r="AO242" s="50"/>
      <c r="AP242" s="51"/>
      <c r="AQ242" s="50"/>
    </row>
    <row r="243" spans="1:43" ht="14.4" hidden="1" customHeight="1" x14ac:dyDescent="0.3">
      <c r="F243" s="20"/>
      <c r="L243" s="25"/>
      <c r="R243" s="39" t="s">
        <v>12</v>
      </c>
      <c r="S243" s="40">
        <f>SUM(S241:S242)</f>
        <v>0</v>
      </c>
      <c r="T243" s="39" t="s">
        <v>12</v>
      </c>
      <c r="U243" s="40">
        <f>IF(B242&gt;0,SUM(U241:U242),0)</f>
        <v>0</v>
      </c>
      <c r="V243" s="39" t="s">
        <v>12</v>
      </c>
      <c r="W243" s="40">
        <f>IF(B242&gt;1,SUM(W241:W242),0)</f>
        <v>0</v>
      </c>
      <c r="X243" s="39" t="s">
        <v>12</v>
      </c>
      <c r="Y243" s="40">
        <f>IF(B242&gt;2,SUM(Y241:Y242),0)</f>
        <v>0</v>
      </c>
      <c r="Z243" s="39" t="s">
        <v>17</v>
      </c>
      <c r="AA243" s="44">
        <f>S250-U250-W250-Y250</f>
        <v>0</v>
      </c>
      <c r="AB243" s="39"/>
      <c r="AC243" s="39" t="s">
        <v>12</v>
      </c>
      <c r="AD243" s="40">
        <f>SUM(AD241:AD242)</f>
        <v>0</v>
      </c>
      <c r="AE243" s="39" t="s">
        <v>12</v>
      </c>
      <c r="AF243" s="40">
        <f>IF(H242&gt;0,SUM(AF241:AF242),0)</f>
        <v>0</v>
      </c>
      <c r="AG243" s="39" t="s">
        <v>12</v>
      </c>
      <c r="AH243" s="40">
        <f>IF(H242&gt;1,SUM(AH241:AH242),0)</f>
        <v>0</v>
      </c>
      <c r="AI243" s="39" t="s">
        <v>12</v>
      </c>
      <c r="AJ243" s="40">
        <f>IF(H242&gt;2,SUM(AJ241:AJ242),0)</f>
        <v>0</v>
      </c>
      <c r="AK243" s="39" t="s">
        <v>17</v>
      </c>
      <c r="AL243" s="44">
        <f>AD250-AF250-AH250-AJ250</f>
        <v>0</v>
      </c>
      <c r="AM243" s="50"/>
      <c r="AN243" s="52"/>
      <c r="AO243" s="50"/>
      <c r="AP243" s="53"/>
      <c r="AQ243" s="50"/>
    </row>
    <row r="244" spans="1:43" ht="14.4" hidden="1" customHeight="1" x14ac:dyDescent="0.3">
      <c r="F244" s="20"/>
      <c r="L244" s="25"/>
      <c r="R244" s="39"/>
      <c r="S244" s="39"/>
      <c r="T244" s="39"/>
      <c r="U244" s="39"/>
      <c r="V244" s="39"/>
      <c r="W244" s="39"/>
      <c r="X244" s="39"/>
      <c r="Y244" s="39"/>
      <c r="Z244" s="39" t="s">
        <v>55</v>
      </c>
      <c r="AA244" s="44">
        <f>SUM(AA242:AA243)</f>
        <v>0</v>
      </c>
      <c r="AB244" s="39"/>
      <c r="AC244" s="39"/>
      <c r="AD244" s="39"/>
      <c r="AE244" s="39"/>
      <c r="AF244" s="39"/>
      <c r="AG244" s="39"/>
      <c r="AH244" s="39"/>
      <c r="AI244" s="39"/>
      <c r="AJ244" s="39"/>
      <c r="AK244" s="39" t="s">
        <v>55</v>
      </c>
      <c r="AL244" s="44">
        <f>SUM(AL242:AL243)</f>
        <v>0</v>
      </c>
      <c r="AM244" s="50"/>
      <c r="AN244" s="52"/>
      <c r="AO244" s="50"/>
      <c r="AP244" s="53"/>
      <c r="AQ244" s="50"/>
    </row>
    <row r="245" spans="1:43" ht="14.4" hidden="1" customHeight="1" x14ac:dyDescent="0.3">
      <c r="F245" s="20"/>
      <c r="L245" s="25"/>
      <c r="R245" s="39" t="s">
        <v>7</v>
      </c>
      <c r="S245" s="45">
        <f>IF(AND(S239&lt;&gt;1,S239&lt;&gt;7),IF(AND(D238&gt;=5/24,E238&gt;=5/24),0,IF(E238&lt;5/24,E238-D238,IF(AND(D238&gt;0/24,E238&lt;5/24),E238-D238,IF(AND(D238&gt;=0/24,E238&gt;=5/24),5/24-D238,0)))),IF(S239=1,E238-D238,IF(S239=7,IF(AND(D238&gt;=5/24,E238&gt;=5/24),0,IF(E238&lt;5/24,E238-D238,IF(AND(D238&gt;0/24,E238&lt;5/24),E238-D238,IF(AND(D238&gt;=0/24,E238&gt;=5/24),5/24-D238,"v")))))))</f>
        <v>0</v>
      </c>
      <c r="T245" s="39" t="s">
        <v>7</v>
      </c>
      <c r="U245" s="45">
        <f>IF(OR(D239="x",E239="x"),0,IF(AND(U239&lt;&gt;1,U239&lt;&gt;7),IF(AND(D239&gt;=5/24,E239&gt;=5/24),0,IF(E239&lt;5/24,E239-D239,IF(AND(D239&gt;0/24,E239&lt;5/24),E239-D239,IF(AND(D239&gt;=0/24,E239&gt;=5/24),5/24-D239,0)))),IF(U239=1,E239-D239,IF(U239=7,IF(AND(D239&gt;=5/24,E239&gt;=5/24),0,IF(E239&lt;5/24,E239-D239,IF(AND(D239&gt;0/24,E239&lt;5/24),E239-D239,IF(AND(D239&gt;=0/24,E239&gt;=5/24),5/24-D239,"v"))))))))</f>
        <v>0</v>
      </c>
      <c r="V245" s="39" t="s">
        <v>7</v>
      </c>
      <c r="W245" s="45">
        <f>IF(OR(D240="x",E240="x"),0,IF(AND(W239&lt;&gt;1,W239&lt;&gt;7),IF(AND(D240&gt;=5/24,E240&gt;=5/24),0,IF(E240&lt;5/24,E240-D240,IF(AND(D240&gt;0/24,E240&lt;5/24),E240-D240,IF(AND(D240&gt;=0/24,E240&gt;=5/24),5/24-D240,0)))),IF(W239=1,E240-D240,IF(W239=7,IF(AND(D240&gt;=5/24,E240&gt;=5/24),0,IF(E240&lt;5/24,E240-D240,IF(AND(D240&gt;0/24,E240&lt;5/24),E240-D240,IF(AND(D240&gt;=0/24,E240&gt;=5/24),5/24-D240,"v"))))))))</f>
        <v>0</v>
      </c>
      <c r="X245" s="39" t="s">
        <v>7</v>
      </c>
      <c r="Y245" s="45">
        <f>IF(OR(D241="x",E241="x"),0,IF(AND(Y239&lt;&gt;1,Y239&lt;&gt;7),IF(AND(D241&gt;=5/24,E241&gt;=5/24),0,IF(E241&lt;5/24,E241-D241,IF(AND(D241&gt;0/24,E241&lt;5/24),E241-D241,IF(AND(D241&gt;=0/24,E241&gt;=5/24),5/24-D241,0)))),IF(Y239=1,E241-D241,IF(Y239=7,IF(AND(D241&gt;=5/24,E241&gt;=5/24),0,IF(E241&lt;5/24,E241-D241,IF(AND(D241&gt;0/24,E241&lt;5/24),E241-D241,IF(AND(D241&gt;=0/24,E241&gt;=5/24),5/24-D241,"v"))))))))</f>
        <v>0</v>
      </c>
      <c r="Z245" s="39" t="s">
        <v>59</v>
      </c>
      <c r="AA245" s="40">
        <f>SUM(S240-U240-W240-Y240)</f>
        <v>0</v>
      </c>
      <c r="AB245" s="39"/>
      <c r="AC245" s="39" t="s">
        <v>7</v>
      </c>
      <c r="AD245" s="45">
        <f>IF(AND(AD239&lt;&gt;1,AD239&lt;&gt;7),IF(AND(J238&gt;=5/24,K238&gt;=5/24),0,IF(K238&lt;5/24,K238-J238,IF(AND(J238&gt;0/24,K238&lt;5/24),K238-J238,IF(AND(J238&gt;=0/24,K238&gt;=5/24),5/24-J238,0)))),IF(AD239=1,K238-J238,IF(AD239=7,IF(AND(J238&gt;=5/24,K238&gt;=5/24),0,IF(K238&lt;5/24,K238-J238,IF(AND(J238&gt;0/24,K238&lt;5/24),K238-J238,IF(AND(J238&gt;=0/24,K238&gt;=5/24),5/24-J238,"v")))))))</f>
        <v>0</v>
      </c>
      <c r="AE245" s="39" t="s">
        <v>7</v>
      </c>
      <c r="AF245" s="45">
        <f>IF(OR(J239="x",K239="x"),0,IF(AND(AF239&lt;&gt;1,AF239&lt;&gt;7),IF(AND(J239&gt;=5/24,K239&gt;=5/24),0,IF(K239&lt;5/24,K239-J239,IF(AND(J239&gt;0/24,K239&lt;5/24),K239-J239,IF(AND(J239&gt;=0/24,K239&gt;=5/24),5/24-J239,0)))),IF(AF239=1,K239-J239,IF(AF239=7,IF(AND(J239&gt;=5/24,K239&gt;=5/24),0,IF(K239&lt;5/24,K239-J239,IF(AND(J239&gt;0/24,K239&lt;5/24),K239-J239,IF(AND(J239&gt;=0/24,K239&gt;=5/24),5/24-J239,"v"))))))))</f>
        <v>0</v>
      </c>
      <c r="AG245" s="39" t="s">
        <v>7</v>
      </c>
      <c r="AH245" s="45">
        <f>IF(OR(J240="x",K240="x"),0,IF(AND(AH239&lt;&gt;1,AH239&lt;&gt;7),IF(AND(J240&gt;=5/24,K240&gt;=5/24),0,IF(K240&lt;5/24,K240-J240,IF(AND(J240&gt;0/24,K240&lt;5/24),K240-J240,IF(AND(J240&gt;=0/24,K240&gt;=5/24),5/24-J240,0)))),IF(AH239=1,K240-J240,IF(AH239=7,IF(AND(J240&gt;=5/24,K240&gt;=5/24),0,IF(K240&lt;5/24,K240-J240,IF(AND(J240&gt;0/24,K240&lt;5/24),K240-J240,IF(AND(J240&gt;=0/24,K240&gt;=5/24),5/24-J240,"v"))))))))</f>
        <v>0</v>
      </c>
      <c r="AI245" s="39" t="s">
        <v>7</v>
      </c>
      <c r="AJ245" s="45">
        <f>IF(OR(J241="x",K241="x"),0,IF(AND(AJ239&lt;&gt;1,AJ239&lt;&gt;7),IF(AND(J241&gt;=5/24,K241&gt;=5/24),0,IF(K241&lt;5/24,K241-J241,IF(AND(J241&gt;0/24,K241&lt;5/24),K241-J241,IF(AND(J241&gt;=0/24,K241&gt;=5/24),5/24-J241,0)))),IF(AJ239=1,K241-J241,IF(AJ239=7,IF(AND(J241&gt;=5/24,K241&gt;=5/24),0,IF(K241&lt;5/24,K241-J241,IF(AND(J241&gt;0/24,K241&lt;5/24),K241-J241,IF(AND(J241&gt;=0/24,K241&gt;=5/24),5/24-J241,"v"))))))))</f>
        <v>0</v>
      </c>
      <c r="AK245" s="39" t="s">
        <v>59</v>
      </c>
      <c r="AL245" s="40">
        <f>SUM(AD240-AF240-AH240-AJ240)</f>
        <v>0</v>
      </c>
      <c r="AM245" s="50"/>
      <c r="AN245" s="50"/>
      <c r="AO245" s="50"/>
      <c r="AP245" s="53"/>
      <c r="AQ245" s="50"/>
    </row>
    <row r="246" spans="1:43" ht="14.4" hidden="1" customHeight="1" x14ac:dyDescent="0.3">
      <c r="F246" s="20"/>
      <c r="L246" s="25"/>
      <c r="R246" s="39" t="s">
        <v>8</v>
      </c>
      <c r="S246" s="43">
        <f>IF(S239=7,IF(AND(D238&gt;=19/24,E238&gt;=19/24),E238-D238,IF(AND(D238&lt;=19/24,E238&gt;=19/24),E238-19/24,0)),0)</f>
        <v>0</v>
      </c>
      <c r="T246" s="39" t="s">
        <v>8</v>
      </c>
      <c r="U246" s="43">
        <f>IF(OR(D239="x",E239="x"),0,IF(U239=7,IF(AND(D239&gt;=19/24,E239&gt;=19/24),E239-D239,IF(AND(D239&lt;=19/24,E239&gt;=19/24),E239-19/24,0)),0))</f>
        <v>0</v>
      </c>
      <c r="V246" s="39" t="s">
        <v>8</v>
      </c>
      <c r="W246" s="43">
        <f>IF(OR(D240="x",E240="x"),0,IF(W239=7,IF(AND(D240&gt;=19/24,E240&gt;=19/24),E240-D240,IF(AND(D240&lt;=19/24,E240&gt;=19/24),E240-19/24,0)),0))</f>
        <v>0</v>
      </c>
      <c r="X246" s="39" t="s">
        <v>8</v>
      </c>
      <c r="Y246" s="43">
        <f>IF(OR(D241="x",E241="x"),0,IF(Y239=7,IF(AND(D241&gt;=19/24,E241&gt;=19/24),E241-D241,IF(AND(D241&lt;=19/24,E241&gt;=19/24),E241-19/24,0)),0))</f>
        <v>0</v>
      </c>
      <c r="Z246" s="39" t="s">
        <v>60</v>
      </c>
      <c r="AA246" s="40">
        <f>SUM(S243-U243-W243-Y244)</f>
        <v>0</v>
      </c>
      <c r="AB246" s="39"/>
      <c r="AC246" s="39" t="s">
        <v>8</v>
      </c>
      <c r="AD246" s="43">
        <f>IF(AD239=7,IF(AND(J238&gt;=19/24,K238&gt;=19/24),K238-J238,IF(AND(J238&lt;=19/24,K238&gt;=19/24),K238-19/24,0)),0)</f>
        <v>0</v>
      </c>
      <c r="AE246" s="39" t="s">
        <v>8</v>
      </c>
      <c r="AF246" s="43">
        <f>IF(OR(J239="x",K239="x"),0,IF(AF239=7,IF(AND(J239&gt;=19/24,K239&gt;=19/24),K239-J239,IF(AND(J239&lt;=19/24,K239&gt;=19/24),K239-19/24,0)),0))</f>
        <v>0</v>
      </c>
      <c r="AG246" s="39" t="s">
        <v>8</v>
      </c>
      <c r="AH246" s="43">
        <f>IF(OR(J240="x",K240="x"),0,IF(AH239=7,IF(AND(J240&gt;=19/24,K240&gt;=19/24),K240-J240,IF(AND(J240&lt;=19/24,K240&gt;=19/24),K240-19/24,0)),0))</f>
        <v>0</v>
      </c>
      <c r="AI246" s="39" t="s">
        <v>8</v>
      </c>
      <c r="AJ246" s="43">
        <f>IF(OR(J241="x",K241="x"),0,IF(AJ239=7,IF(AND(J241&gt;=19/24,K241&gt;=19/24),K241-J241,IF(AND(J241&lt;=19/24,K241&gt;=19/24),K241-19/24,0)),0))</f>
        <v>0</v>
      </c>
      <c r="AK246" s="39" t="s">
        <v>60</v>
      </c>
      <c r="AL246" s="40">
        <f>SUM(AD243-AF243-AH243-AJ244)</f>
        <v>0</v>
      </c>
      <c r="AM246" s="50"/>
      <c r="AN246" s="52"/>
      <c r="AO246" s="50"/>
      <c r="AP246" s="52"/>
      <c r="AQ246" s="50"/>
    </row>
    <row r="247" spans="1:43" ht="14.4" hidden="1" customHeight="1" x14ac:dyDescent="0.3">
      <c r="F247" s="20"/>
      <c r="L247" s="25"/>
      <c r="R247" s="39" t="s">
        <v>9</v>
      </c>
      <c r="S247" s="40">
        <f>SUM(S245:S246)</f>
        <v>0</v>
      </c>
      <c r="T247" s="39" t="s">
        <v>9</v>
      </c>
      <c r="U247" s="40">
        <f>IF(B242&gt;0,SUM(U245:U246),0)</f>
        <v>0</v>
      </c>
      <c r="V247" s="39" t="s">
        <v>9</v>
      </c>
      <c r="W247" s="40">
        <f>IF(B242&gt;1,SUM(W245:W246),0)</f>
        <v>0</v>
      </c>
      <c r="X247" s="39" t="s">
        <v>9</v>
      </c>
      <c r="Y247" s="40">
        <f>IF(B242&gt;2,SUM(Y245:Y246),0)</f>
        <v>0</v>
      </c>
      <c r="Z247" s="39" t="s">
        <v>61</v>
      </c>
      <c r="AA247" s="40">
        <f>SUM(S247-U247-W247-Y247)</f>
        <v>0</v>
      </c>
      <c r="AB247" s="39"/>
      <c r="AC247" s="39" t="s">
        <v>9</v>
      </c>
      <c r="AD247" s="40">
        <f>SUM(AD245:AD246)</f>
        <v>0</v>
      </c>
      <c r="AE247" s="39" t="s">
        <v>9</v>
      </c>
      <c r="AF247" s="40">
        <f>IF(H242&gt;0,SUM(AF245:AF246),0)</f>
        <v>0</v>
      </c>
      <c r="AG247" s="39" t="s">
        <v>9</v>
      </c>
      <c r="AH247" s="40">
        <f>IF($H242&gt;1,SUM(AH245:AH246),0)</f>
        <v>0</v>
      </c>
      <c r="AI247" s="39" t="s">
        <v>9</v>
      </c>
      <c r="AJ247" s="40">
        <f>IF(H242&gt;2,SUM(AJ245:AJ246),0)</f>
        <v>0</v>
      </c>
      <c r="AK247" s="39" t="s">
        <v>61</v>
      </c>
      <c r="AL247" s="40">
        <f>SUM(AD247-AF247-AH247-AJ247)</f>
        <v>0</v>
      </c>
      <c r="AM247" s="50"/>
      <c r="AN247" s="52"/>
      <c r="AO247" s="50"/>
      <c r="AP247" s="52"/>
      <c r="AQ247" s="50"/>
    </row>
    <row r="248" spans="1:43" ht="14.4" hidden="1" customHeight="1" x14ac:dyDescent="0.3">
      <c r="F248" s="20"/>
      <c r="L248" s="25"/>
      <c r="R248" s="39" t="s">
        <v>1</v>
      </c>
      <c r="S248" s="40">
        <f>E238-D238</f>
        <v>0</v>
      </c>
      <c r="T248" s="39" t="s">
        <v>70</v>
      </c>
      <c r="U248" s="40">
        <f>IF(B242&gt;0,E239-D239,0)</f>
        <v>0</v>
      </c>
      <c r="V248" s="39" t="s">
        <v>70</v>
      </c>
      <c r="W248" s="40">
        <f>IF(B242&gt;1,E240-D240,0)</f>
        <v>0</v>
      </c>
      <c r="X248" s="39" t="s">
        <v>70</v>
      </c>
      <c r="Y248" s="40">
        <f>IF(B242&gt;2,E241-D241,0)</f>
        <v>0</v>
      </c>
      <c r="Z248" s="39"/>
      <c r="AA248" s="39"/>
      <c r="AB248" s="39"/>
      <c r="AC248" s="39" t="s">
        <v>1</v>
      </c>
      <c r="AD248" s="40">
        <f>K238-J238</f>
        <v>0</v>
      </c>
      <c r="AE248" s="39" t="s">
        <v>70</v>
      </c>
      <c r="AF248" s="40">
        <f>IF(H242&gt;0,K239-J239,0)</f>
        <v>0</v>
      </c>
      <c r="AG248" s="39" t="s">
        <v>70</v>
      </c>
      <c r="AH248" s="40">
        <f>IF(H242&gt;1,K240-J240,0)</f>
        <v>0</v>
      </c>
      <c r="AI248" s="39" t="s">
        <v>70</v>
      </c>
      <c r="AJ248" s="40">
        <f>IF(H242&gt;2,K241-J241,0)</f>
        <v>0</v>
      </c>
      <c r="AK248" s="39"/>
      <c r="AL248" s="39"/>
      <c r="AM248" s="50"/>
      <c r="AN248" s="52"/>
      <c r="AO248" s="50"/>
      <c r="AP248" s="52"/>
      <c r="AQ248" s="50"/>
    </row>
    <row r="249" spans="1:43" ht="14.4" hidden="1" customHeight="1" x14ac:dyDescent="0.3">
      <c r="F249" s="20"/>
      <c r="L249" s="25"/>
      <c r="R249" s="39" t="s">
        <v>54</v>
      </c>
      <c r="S249" s="40">
        <f>SUM(S240+S243+S247)</f>
        <v>0</v>
      </c>
      <c r="T249" s="39" t="s">
        <v>54</v>
      </c>
      <c r="U249" s="40">
        <f>SUM(U240+U243+U247)</f>
        <v>0</v>
      </c>
      <c r="V249" s="39" t="s">
        <v>54</v>
      </c>
      <c r="W249" s="40">
        <f>SUM(W240+W243+W247)</f>
        <v>0</v>
      </c>
      <c r="X249" s="39" t="s">
        <v>54</v>
      </c>
      <c r="Y249" s="40">
        <f>SUM(Y240+Y243+Y247)</f>
        <v>0</v>
      </c>
      <c r="Z249" s="39"/>
      <c r="AA249" s="39"/>
      <c r="AB249" s="39"/>
      <c r="AC249" s="39" t="s">
        <v>54</v>
      </c>
      <c r="AD249" s="40">
        <f>SUM(AD240+AD243+AD247)</f>
        <v>0</v>
      </c>
      <c r="AE249" s="39" t="s">
        <v>54</v>
      </c>
      <c r="AF249" s="40">
        <f>SUM(AF240+AF243+AF247)</f>
        <v>0</v>
      </c>
      <c r="AG249" s="39" t="s">
        <v>54</v>
      </c>
      <c r="AH249" s="40">
        <f>SUM(AH240+AH243+AH247)</f>
        <v>0</v>
      </c>
      <c r="AI249" s="39" t="s">
        <v>54</v>
      </c>
      <c r="AJ249" s="40">
        <f>SUM(AJ240+AJ243+AJ247)</f>
        <v>0</v>
      </c>
      <c r="AK249" s="39"/>
      <c r="AL249" s="39"/>
      <c r="AM249" s="50"/>
      <c r="AN249" s="52"/>
      <c r="AO249" s="50"/>
      <c r="AP249" s="50"/>
      <c r="AQ249" s="50"/>
    </row>
    <row r="250" spans="1:43" ht="14.4" hidden="1" customHeight="1" x14ac:dyDescent="0.3">
      <c r="F250" s="20"/>
      <c r="L250" s="25"/>
      <c r="R250" s="39" t="s">
        <v>55</v>
      </c>
      <c r="S250" s="46">
        <f>S248*24*Personalia!$B$15</f>
        <v>0</v>
      </c>
      <c r="T250" s="39" t="s">
        <v>71</v>
      </c>
      <c r="U250" s="46">
        <f>U248*24*Personalia!$B$15</f>
        <v>0</v>
      </c>
      <c r="V250" s="39" t="s">
        <v>71</v>
      </c>
      <c r="W250" s="46">
        <f>W248*24*Personalia!$B$15</f>
        <v>0</v>
      </c>
      <c r="X250" s="39" t="s">
        <v>71</v>
      </c>
      <c r="Y250" s="46">
        <f>Y248*24*Personalia!$B$15</f>
        <v>0</v>
      </c>
      <c r="Z250" s="39"/>
      <c r="AA250" s="39"/>
      <c r="AB250" s="39"/>
      <c r="AC250" s="39" t="s">
        <v>55</v>
      </c>
      <c r="AD250" s="46">
        <f>AD248*24*Personalia!$B$15</f>
        <v>0</v>
      </c>
      <c r="AE250" s="39" t="s">
        <v>71</v>
      </c>
      <c r="AF250" s="46">
        <f>AF248*24*Personalia!$B$15</f>
        <v>0</v>
      </c>
      <c r="AG250" s="39" t="s">
        <v>71</v>
      </c>
      <c r="AH250" s="46">
        <f>AH248*24*Personalia!$B$15</f>
        <v>0</v>
      </c>
      <c r="AI250" s="39" t="s">
        <v>71</v>
      </c>
      <c r="AJ250" s="46">
        <f>AJ248*24*Personalia!$B$15</f>
        <v>0</v>
      </c>
      <c r="AK250" s="39"/>
      <c r="AL250" s="39"/>
      <c r="AM250" s="50"/>
      <c r="AN250" s="52"/>
      <c r="AO250" s="50"/>
      <c r="AP250" s="50"/>
      <c r="AQ250" s="50"/>
    </row>
    <row r="251" spans="1:43" ht="14.4" hidden="1" customHeight="1" x14ac:dyDescent="0.3">
      <c r="F251" s="20"/>
      <c r="L251" s="25"/>
      <c r="R251" s="14" t="s">
        <v>2</v>
      </c>
      <c r="S251" s="47">
        <f>S240*Personalia!$B$15*24*0.25+S243*24*Personalia!$B$15*0.5+S247*24*Personalia!$B$15</f>
        <v>0</v>
      </c>
      <c r="T251" s="48" t="s">
        <v>72</v>
      </c>
      <c r="U251" s="47">
        <f>U240*Personalia!$B$15*24*0.25+U243*24*Personalia!$B$15*0.5+U247*24*Personalia!$B$15</f>
        <v>0</v>
      </c>
      <c r="V251" s="48" t="s">
        <v>72</v>
      </c>
      <c r="W251" s="47">
        <f>W240*Personalia!$B$15*24*0.25+W243*24*Personalia!$B$15*0.5+W247*24*Personalia!$B$15</f>
        <v>0</v>
      </c>
      <c r="X251" s="48" t="s">
        <v>72</v>
      </c>
      <c r="Y251" s="47">
        <f>Y240*Personalia!$B$15*24*0.25+Y243*24*Personalia!$B$15*0.5+Y247*24*Personalia!$B$15</f>
        <v>0</v>
      </c>
      <c r="AC251" s="14" t="s">
        <v>2</v>
      </c>
      <c r="AD251" s="47">
        <f>AD240*Personalia!$B$15*24*0.25+AD243*24*Personalia!$B$15*0.5+AD247*24*Personalia!$B$15</f>
        <v>0</v>
      </c>
      <c r="AE251" s="48" t="s">
        <v>72</v>
      </c>
      <c r="AF251" s="47">
        <f>AF240*Personalia!$B$15*24*0.25+AF243*24*Personalia!$B$15*0.5+AF247*24*Personalia!$B$15</f>
        <v>0</v>
      </c>
      <c r="AG251" s="48" t="s">
        <v>72</v>
      </c>
      <c r="AH251" s="47">
        <f>AH240*Personalia!$B$15*24*0.25+AH243*24*Personalia!$B$15*0.5+AH247*24*Personalia!$B$15</f>
        <v>0</v>
      </c>
      <c r="AI251" s="48" t="s">
        <v>72</v>
      </c>
      <c r="AJ251" s="47">
        <f>AJ240*Personalia!$B$15*24*0.25+AJ243*24*Personalia!$B$15*0.5+AJ247*24*Personalia!$B$15</f>
        <v>0</v>
      </c>
      <c r="AM251" s="50"/>
      <c r="AN251" s="54"/>
      <c r="AO251" s="50"/>
      <c r="AP251" s="50"/>
      <c r="AQ251" s="50"/>
    </row>
    <row r="252" spans="1:43" ht="14.4" hidden="1" customHeight="1" x14ac:dyDescent="0.3">
      <c r="F252" s="20"/>
      <c r="L252" s="25"/>
      <c r="AM252" s="50"/>
      <c r="AN252" s="54"/>
      <c r="AO252" s="50"/>
      <c r="AP252" s="50"/>
      <c r="AQ252" s="50"/>
    </row>
    <row r="253" spans="1:43" x14ac:dyDescent="0.3">
      <c r="F253" s="20"/>
      <c r="L253" s="25"/>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row>
    <row r="254" spans="1:43" ht="16.8" x14ac:dyDescent="0.4">
      <c r="A254" s="21" t="s">
        <v>24</v>
      </c>
      <c r="B254" s="22" t="str">
        <f>TEXT(C254,"DDDD")</f>
        <v>dinsdag</v>
      </c>
      <c r="C254" s="63">
        <v>42004</v>
      </c>
      <c r="D254" s="11">
        <v>0</v>
      </c>
      <c r="E254" s="11">
        <v>0</v>
      </c>
      <c r="F254" s="20"/>
      <c r="G254" s="23" t="s">
        <v>25</v>
      </c>
      <c r="H254" s="24" t="str">
        <f>TEXT(I254,"DDDD")</f>
        <v>dinsdag</v>
      </c>
      <c r="I254" s="63">
        <f>C254</f>
        <v>42004</v>
      </c>
      <c r="J254" s="11">
        <v>0</v>
      </c>
      <c r="K254" s="11">
        <v>0</v>
      </c>
      <c r="L254" s="25"/>
      <c r="M254" s="26" t="s">
        <v>62</v>
      </c>
      <c r="N254" s="27">
        <f>AA257</f>
        <v>0</v>
      </c>
      <c r="O254" s="28" t="s">
        <v>62</v>
      </c>
      <c r="P254" s="29">
        <f>AL257</f>
        <v>0</v>
      </c>
      <c r="Q254" s="25"/>
      <c r="R254" s="26" t="s">
        <v>15</v>
      </c>
      <c r="S254" s="30" t="s">
        <v>3</v>
      </c>
      <c r="T254" s="26" t="s">
        <v>13</v>
      </c>
      <c r="U254" s="30" t="s">
        <v>3</v>
      </c>
      <c r="V254" s="26" t="s">
        <v>14</v>
      </c>
      <c r="W254" s="30" t="s">
        <v>3</v>
      </c>
      <c r="X254" s="26" t="s">
        <v>16</v>
      </c>
      <c r="Y254" s="30" t="s">
        <v>3</v>
      </c>
      <c r="Z254" s="26" t="s">
        <v>18</v>
      </c>
      <c r="AA254" s="30"/>
      <c r="AC254" s="28" t="s">
        <v>15</v>
      </c>
      <c r="AD254" s="31" t="s">
        <v>3</v>
      </c>
      <c r="AE254" s="28" t="s">
        <v>13</v>
      </c>
      <c r="AF254" s="31" t="s">
        <v>3</v>
      </c>
      <c r="AG254" s="28" t="s">
        <v>14</v>
      </c>
      <c r="AH254" s="31" t="s">
        <v>3</v>
      </c>
      <c r="AI254" s="28" t="s">
        <v>16</v>
      </c>
      <c r="AJ254" s="31" t="s">
        <v>3</v>
      </c>
      <c r="AK254" s="28" t="s">
        <v>18</v>
      </c>
      <c r="AL254" s="31"/>
      <c r="AM254" s="50"/>
      <c r="AN254" s="50"/>
      <c r="AO254" s="50"/>
      <c r="AP254" s="50"/>
      <c r="AQ254" s="50"/>
    </row>
    <row r="255" spans="1:43" x14ac:dyDescent="0.3">
      <c r="A255" s="32" t="s">
        <v>13</v>
      </c>
      <c r="B255" s="33"/>
      <c r="C255" s="12"/>
      <c r="D255" s="11" t="s">
        <v>22</v>
      </c>
      <c r="E255" s="11" t="s">
        <v>22</v>
      </c>
      <c r="F255" s="20"/>
      <c r="G255" s="34" t="s">
        <v>13</v>
      </c>
      <c r="H255" s="33"/>
      <c r="I255" s="12"/>
      <c r="J255" s="11" t="s">
        <v>22</v>
      </c>
      <c r="K255" s="11" t="s">
        <v>22</v>
      </c>
      <c r="L255" s="25"/>
      <c r="M255" s="26" t="s">
        <v>63</v>
      </c>
      <c r="N255" s="64">
        <f>SUM(S265-U265-W265-Y265)</f>
        <v>0</v>
      </c>
      <c r="O255" s="28" t="s">
        <v>63</v>
      </c>
      <c r="P255" s="27">
        <f>SUM(AD265-AF265-AH265-AJ265)</f>
        <v>0</v>
      </c>
      <c r="Q255" s="33"/>
      <c r="R255" s="14" t="s">
        <v>4</v>
      </c>
      <c r="S255" s="14">
        <f>WEEKDAY($C254)</f>
        <v>3</v>
      </c>
      <c r="T255" s="14" t="s">
        <v>4</v>
      </c>
      <c r="U255" s="14">
        <f>WEEKDAY($C254)</f>
        <v>3</v>
      </c>
      <c r="V255" s="14" t="s">
        <v>4</v>
      </c>
      <c r="W255" s="14">
        <f>WEEKDAY($C254)</f>
        <v>3</v>
      </c>
      <c r="X255" s="14" t="s">
        <v>4</v>
      </c>
      <c r="Y255" s="14">
        <f>WEEKDAY($C254)</f>
        <v>3</v>
      </c>
      <c r="Z255" s="14" t="s">
        <v>19</v>
      </c>
      <c r="AA255" s="35">
        <f>S264</f>
        <v>0</v>
      </c>
      <c r="AC255" s="14" t="s">
        <v>4</v>
      </c>
      <c r="AD255" s="14">
        <f>WEEKDAY($I254)</f>
        <v>3</v>
      </c>
      <c r="AE255" s="14" t="s">
        <v>4</v>
      </c>
      <c r="AF255" s="14">
        <f>WEEKDAY($I254)</f>
        <v>3</v>
      </c>
      <c r="AG255" s="14" t="s">
        <v>4</v>
      </c>
      <c r="AH255" s="14">
        <f>WEEKDAY($I254)</f>
        <v>3</v>
      </c>
      <c r="AI255" s="14" t="s">
        <v>4</v>
      </c>
      <c r="AJ255" s="14">
        <f>WEEKDAY($I254)</f>
        <v>3</v>
      </c>
      <c r="AK255" s="14" t="s">
        <v>19</v>
      </c>
      <c r="AL255" s="35">
        <f>AD264</f>
        <v>0</v>
      </c>
      <c r="AM255" s="49"/>
      <c r="AN255" s="50"/>
      <c r="AO255" s="49"/>
      <c r="AP255" s="50"/>
      <c r="AQ255" s="50"/>
    </row>
    <row r="256" spans="1:43" x14ac:dyDescent="0.3">
      <c r="A256" s="32" t="s">
        <v>14</v>
      </c>
      <c r="C256" s="13"/>
      <c r="D256" s="11" t="s">
        <v>22</v>
      </c>
      <c r="E256" s="11" t="s">
        <v>22</v>
      </c>
      <c r="F256" s="20"/>
      <c r="G256" s="34" t="s">
        <v>14</v>
      </c>
      <c r="I256" s="13"/>
      <c r="J256" s="11" t="s">
        <v>22</v>
      </c>
      <c r="K256" s="11" t="s">
        <v>22</v>
      </c>
      <c r="L256" s="25"/>
      <c r="M256" s="26" t="s">
        <v>64</v>
      </c>
      <c r="N256" s="36">
        <f>AA260</f>
        <v>0</v>
      </c>
      <c r="O256" s="28" t="s">
        <v>64</v>
      </c>
      <c r="P256" s="37">
        <f>AL260</f>
        <v>0</v>
      </c>
      <c r="Q256" s="38"/>
      <c r="R256" s="39" t="s">
        <v>6</v>
      </c>
      <c r="S256" s="40">
        <f>IF(S255=7,IF(OR(AND(D254&gt;=19/24,E254&gt;=19/24),AND(D254&lt;=14/24,E254&lt;=14/24)),0,IF(AND(D254&lt;=14/24,E254&lt;=19/24),E254-14/24,IF(AND(D254&gt;=14/24,E254&lt;=19/24),E254-D254,IF(AND(D254&gt;=14/24,E254&gt;=19/24),19/24-D254,IF(AND(D254&lt;=14/24,E254&gt;=19/24),19/24-14/24,"v"))))),0)</f>
        <v>0</v>
      </c>
      <c r="T256" s="39" t="s">
        <v>6</v>
      </c>
      <c r="U256" s="40">
        <f>IF(OR(D255="x",E255="x"),0,IF(B258&gt;0,IF(U255=7,IF(OR(AND(D255&gt;=19/24,E255&gt;=19/24),AND(D255&lt;=14/24,E255&lt;=14/24)),0,IF(AND(D255&lt;=14/24,E255&lt;=19/24),E255-14/24,IF(AND(D255&gt;=14/24,E255&lt;=19/24),E255-D255,IF(AND(D255&gt;=14/24,E255&gt;=19/24),19/24-D255,IF(AND(D255&lt;=14/24,E255&gt;=19/24),19/24-14/24,"v"))))),0),0))</f>
        <v>0</v>
      </c>
      <c r="V256" s="39" t="s">
        <v>6</v>
      </c>
      <c r="W256" s="40">
        <f>IF(OR(D256="x",E256="x"),0,IF(B258&gt;1,IF(W255=7,IF(OR(AND(D256&gt;=19/24,E256&gt;=19/24),AND(D256&lt;=14/24,E256&lt;=14/24)),0,IF(AND(D256&lt;=14/24,E256&lt;=19/24),E256-14/24,IF(AND(D256&gt;=14/24,E256&lt;=19/24),E256-D256,IF(AND(D256&gt;=14/24,E256&gt;=19/24),19/24-D256,IF(AND(D256&lt;=14/24,E256&gt;=19/24),19/24-14/24,"v"))))),0),0))</f>
        <v>0</v>
      </c>
      <c r="X256" s="39" t="s">
        <v>6</v>
      </c>
      <c r="Y256" s="40">
        <f>IF(OR(D257="x",E257="x"),0,IF(B258&gt;2,IF(Y255=7,IF(OR(AND(D257&gt;=19/24,E257&gt;=19/24),AND(D257&lt;=14/24,E257&lt;=14/24)),0,IF(AND(D257&lt;=14/24,E257&lt;=19/24),E257-14/24,IF(AND(D257&gt;=14/24,E257&lt;=19/24),E257-D257,IF(AND(D257&gt;=14/24,E257&gt;=19/24),19/24-D257,IF(AND(D257&lt;=14/24,E257&gt;=19/24),19/24-14/24,"v"))))),0),0))</f>
        <v>0</v>
      </c>
      <c r="Z256" s="39" t="s">
        <v>20</v>
      </c>
      <c r="AA256" s="40">
        <f>U264+W264+Y264</f>
        <v>0</v>
      </c>
      <c r="AB256" s="39"/>
      <c r="AC256" s="39" t="s">
        <v>6</v>
      </c>
      <c r="AD256" s="40">
        <f>IF(AD255=7,IF(OR(AND(J254&gt;=19/24,K254&gt;=19/24),AND(J254&lt;=14/24,K254&lt;=14/24)),0,IF(AND(J254&lt;=14/24,K254&lt;=19/24),K254-14/24,IF(AND(J254&gt;=14/24,K254&lt;=19/24),K254-J254,IF(AND(J254&gt;=14/24,K254&gt;=19/24),19/24-J254,IF(AND(J254&lt;=14/24,K254&gt;=19/24),19/24-14/24,"v"))))),0)</f>
        <v>0</v>
      </c>
      <c r="AE256" s="39" t="s">
        <v>6</v>
      </c>
      <c r="AF256" s="40">
        <f>IF(OR(J255="x",K255="x"),0,IF(H258&gt;0,IF(AF255=7,IF(OR(AND(J255&gt;=19/24,K255&gt;=19/24),AND(J255&lt;=14/24,K255&lt;=14/24)),0,IF(AND(J255&lt;=14/24,K255&lt;=19/24),K255-14/24,IF(AND(J255&gt;=14/24,K255&lt;=19/24),K255-J255,IF(AND(J255&gt;=14/24,K255&gt;=19/24),19/24-J255,IF(AND(J255&lt;=14/24,K255&gt;=19/24),19/24-14/24,"v"))))),0),0))</f>
        <v>0</v>
      </c>
      <c r="AG256" s="39" t="s">
        <v>6</v>
      </c>
      <c r="AH256" s="40">
        <f>IF(OR(J256="x",K256="x"),0,IF(H258&gt;1,IF(AH255=7,IF(OR(AND(J256&gt;=19/24,K256&gt;=19/24),AND(J256&lt;=14/24,K256&lt;=14/24)),0,IF(AND(J256&lt;=14/24,K256&lt;=19/24),K256-14/24,IF(AND(J256&gt;=14/24,K256&lt;=19/24),K256-J256,IF(AND(J256&gt;=14/24,K256&gt;=19/24),19/24-J256,IF(AND(J256&lt;=14/24,K256&gt;=19/24),19/24-14/24,"v"))))),0),0))</f>
        <v>0</v>
      </c>
      <c r="AI256" s="39" t="s">
        <v>6</v>
      </c>
      <c r="AJ256" s="40">
        <f>IF(OR(J257="x",K257="x"),0,IF(H258&gt;2,IF(AJ255=7,IF(OR(AND(J257&gt;=19/24,K257&gt;=19/24),AND(J257&lt;=14/24,K257&lt;=14/24)),0,IF(AND(J257&lt;=14/24,K257&lt;=19/24),K257-14/24,IF(AND(J257&gt;=14/24,K257&lt;=19/24),K257-J257,IF(AND(J257&gt;=14/24,K257&gt;=19/24),19/24-J257,IF(AND(J257&lt;=14/24,K257&gt;=19/24),19/24-14/24,"v"))))),0),0))</f>
        <v>0</v>
      </c>
      <c r="AK256" s="39" t="s">
        <v>20</v>
      </c>
      <c r="AL256" s="40">
        <f>AF264+AH264+AJ264</f>
        <v>0</v>
      </c>
      <c r="AM256" s="50"/>
      <c r="AN256" s="50"/>
      <c r="AO256" s="50"/>
      <c r="AP256" s="51"/>
      <c r="AQ256" s="50"/>
    </row>
    <row r="257" spans="1:43" x14ac:dyDescent="0.3">
      <c r="A257" s="32" t="s">
        <v>16</v>
      </c>
      <c r="C257" s="12"/>
      <c r="D257" s="11" t="s">
        <v>22</v>
      </c>
      <c r="E257" s="11" t="s">
        <v>22</v>
      </c>
      <c r="F257" s="20"/>
      <c r="G257" s="34" t="s">
        <v>16</v>
      </c>
      <c r="I257" s="12"/>
      <c r="J257" s="11" t="s">
        <v>22</v>
      </c>
      <c r="K257" s="11" t="s">
        <v>22</v>
      </c>
      <c r="L257" s="25"/>
      <c r="M257" s="26" t="s">
        <v>65</v>
      </c>
      <c r="N257" s="37">
        <f>AA258</f>
        <v>0</v>
      </c>
      <c r="O257" s="28" t="s">
        <v>65</v>
      </c>
      <c r="P257" s="37">
        <f>AL258</f>
        <v>0</v>
      </c>
      <c r="R257" s="39" t="s">
        <v>11</v>
      </c>
      <c r="S257" s="40">
        <f>IF(S255&lt;&gt;1,IF(OR(AND(D254&gt;=7/24,E254&gt;=7/24),AND(D254&lt;=5/24,E254&lt;=5/24)),0,IF(AND(D254&lt;=5/24,E254&lt;=7/24),E254-5/24,IF(AND(D254&gt;=5/24,E254&lt;=7/24),E254-D254,IF(AND(D254&gt;=5/24,E254&gt;=7/24),7/24-D254,IF(AND(D254&lt;=5/24,E254&gt;=7/24),7/24-5/24,"v"))))),0)</f>
        <v>0</v>
      </c>
      <c r="T257" s="39" t="s">
        <v>11</v>
      </c>
      <c r="U257" s="40">
        <f>IF(OR(D255="x",E255="x"),0,IF(D255="x",0,IF(U255&lt;&gt;1,IF(OR(AND(D255&gt;=7/24,E255&gt;=7/24),AND(D255&lt;=5/24,E255&lt;=5/24)),0,IF(AND(D255&lt;=5/24,E255&lt;=7/24),E255-5/24,IF(AND(D255&gt;=5/24,E255&lt;=7/24),E255-D255,IF(AND(D255&gt;=5/24,E255&gt;=7/24),7/24-D255,IF(AND(D255&lt;=5/24,E255&gt;=7/24),7/24-5/24,"v"))))),0)))</f>
        <v>0</v>
      </c>
      <c r="V257" s="39" t="s">
        <v>11</v>
      </c>
      <c r="W257" s="40">
        <f>IF(OR(D256="x",E256="x"),0,IF(W255&lt;&gt;1,IF(OR(AND(D256&gt;=7/24,E256&gt;=7/24),AND(D256&lt;=5/24,E256&lt;=5/24)),0,IF(AND(D256&lt;=5/24,E256&lt;=7/24),E256-5/24,IF(AND(D256&gt;=5/24,E256&lt;=7/24),E256-D256,IF(AND(D256&gt;=5/24,E256&gt;=7/24),7/24-D256,IF(AND(D256&lt;=5/24,E256&gt;=7/24),7/24-5/24,"v"))))),0))</f>
        <v>0</v>
      </c>
      <c r="X257" s="39" t="s">
        <v>11</v>
      </c>
      <c r="Y257" s="40">
        <f>IF(OR(D257="x",E257="x"),0,IF(Y255&lt;&gt;1,IF(OR(AND(D257&gt;=7/24,E257&gt;=7/24),AND(D257&lt;=5/24,E257&lt;=5/24)),0,IF(AND(D257&lt;=5/24,E257&lt;=7/24),E257-5/24,IF(AND(D257&gt;=5/24,E257&lt;=7/24),E257-D257,IF(AND(D257&gt;=5/24,E257&gt;=7/24),7/24-D257,IF(AND(D257&lt;=5/24,E257&gt;=7/24),7/24-5/24,"v"))))),0))</f>
        <v>0</v>
      </c>
      <c r="Z257" s="39" t="s">
        <v>21</v>
      </c>
      <c r="AA257" s="41">
        <f>AA255-AA256</f>
        <v>0</v>
      </c>
      <c r="AB257" s="39"/>
      <c r="AC257" s="39" t="s">
        <v>11</v>
      </c>
      <c r="AD257" s="40">
        <f>IF(AD255&lt;&gt;1,IF(OR(AND(J254&gt;=7/24,K254&gt;=7/24),AND(J254&lt;=5/24,K254&lt;=5/24)),0,IF(AND(J254&lt;=5/24,K254&lt;=7/24),K254-5/24,IF(AND(J254&gt;=5/24,K254&lt;=7/24),K254-J254,IF(AND(J254&gt;=5/24,K254&gt;=7/24),7/24-J254,IF(AND(J254&lt;=5/24,K254&gt;=7/24),7/24-5/24,"v"))))),0)</f>
        <v>0</v>
      </c>
      <c r="AE257" s="39" t="s">
        <v>11</v>
      </c>
      <c r="AF257" s="40">
        <f>IF(OR(J255="x",K255="x"),0,IF(AF255&lt;&gt;1,IF(OR(AND(J255&gt;=7/24,K255&gt;=7/24),AND(J255&lt;=5/24,K255&lt;=5/24)),0,IF(AND(J255&lt;=5/24,K255&lt;=7/24),K255-5/24,IF(AND(J255&gt;=5/24,K255&lt;=7/24),K255-J255,IF(AND(J255&gt;=5/24,K255&gt;=7/24),7/24-J255,IF(AND(J255&lt;=5/24,K255&gt;=7/24),7/24-5/24,"v"))))),0))</f>
        <v>0</v>
      </c>
      <c r="AG257" s="39" t="s">
        <v>11</v>
      </c>
      <c r="AH257" s="40">
        <f>IF(OR(J256="x",K256="x"),0,IF(AH255&lt;&gt;1,IF(OR(AND(J256&gt;=7/24,K256&gt;=7/24),AND(J256&lt;=5/24,K256&lt;=5/24)),0,IF(AND(J256&lt;=5/24,K256&lt;=7/24),K256-5/24,IF(AND(J256&gt;=5/24,K256&lt;=7/24),K256-J256,IF(AND(J256&gt;=5/24,K256&gt;=7/24),7/24-J256,IF(AND(J256&lt;=5/24,K256&gt;=7/24),7/24-5/24,"v"))))),0))</f>
        <v>0</v>
      </c>
      <c r="AI257" s="39" t="s">
        <v>11</v>
      </c>
      <c r="AJ257" s="40">
        <f>IF(OR(J257="x",K257="x"),0,IF(AJ255&lt;&gt;1,IF(OR(AND(J257&gt;=7/24,K257&gt;=7/24),AND(J257&lt;=5/24,K257&lt;=5/24)),0,IF(AND(J257&lt;=5/24,K257&lt;=7/24),K257-5/24,IF(AND(J257&gt;=5/24,K257&lt;=7/24),K257-J257,IF(AND(J257&gt;=5/24,K257&gt;=7/24),7/24-J257,IF(AND(J257&lt;=5/24,K257&gt;=7/24),7/24-5/24,"v"))))),0))</f>
        <v>0</v>
      </c>
      <c r="AK257" s="39" t="s">
        <v>21</v>
      </c>
      <c r="AL257" s="41">
        <f>AL255-AL256</f>
        <v>0</v>
      </c>
      <c r="AM257" s="50"/>
      <c r="AN257" s="52"/>
      <c r="AO257" s="50"/>
      <c r="AP257" s="52"/>
      <c r="AQ257" s="50"/>
    </row>
    <row r="258" spans="1:43" ht="14.4" hidden="1" customHeight="1" x14ac:dyDescent="0.3">
      <c r="A258" s="42" t="s">
        <v>56</v>
      </c>
      <c r="B258" s="14">
        <f>IF(AND(D255&lt;&gt;"x",D256&lt;&gt;"x",D257&lt;&gt;"x"),3,IF(AND(D255&lt;&gt;"x",D256&lt;&gt;"x"),2,IF(D255&lt;&gt;"x",1,0)))</f>
        <v>0</v>
      </c>
      <c r="F258" s="20"/>
      <c r="G258" s="42" t="s">
        <v>68</v>
      </c>
      <c r="H258" s="14">
        <f>IF(AND(J255&lt;&gt;"x",J256&lt;&gt;"x",J257&lt;&gt;"x"),3,IF(AND(J255&lt;&gt;"x",J256&lt;&gt;"x"),2,IF(J255&lt;&gt;"x",1,0)))</f>
        <v>0</v>
      </c>
      <c r="L258" s="25"/>
      <c r="R258" s="39" t="s">
        <v>10</v>
      </c>
      <c r="S258" s="43">
        <f>IF(AND(S255&lt;&gt;7,S255&lt;&gt;1),IF(AND(D254&gt;=19/24,E254&gt;=19/24),E254-D254,IF(AND(D254&lt;=19/24,E254&gt;=19/24),E254-19/24,0)),0)</f>
        <v>0</v>
      </c>
      <c r="T258" s="39" t="s">
        <v>10</v>
      </c>
      <c r="U258" s="43">
        <f>IF(OR(D255="x",E255="x"),0,IF(AND(U255&lt;&gt;7,U255&lt;&gt;1),IF(AND(D255&gt;=19/24,E255&gt;=19/24),E255-D255,IF(AND(D255&lt;=19/24,E255&gt;=19/24),E255-19/24,0)),0))</f>
        <v>0</v>
      </c>
      <c r="V258" s="39" t="s">
        <v>10</v>
      </c>
      <c r="W258" s="43">
        <f>IF(OR(D256="x",E256="x"),0,IF(AND(W255&lt;&gt;7,W255&lt;&gt;1),IF(AND(D256&gt;=19/24,E256&gt;=19/24),E256-D256,IF(AND(D256&lt;=19/24,E256&gt;=19/24),E256-19/24,0)),0))</f>
        <v>0</v>
      </c>
      <c r="X258" s="39" t="s">
        <v>10</v>
      </c>
      <c r="Y258" s="43">
        <f>IF(OR(D257="x",E257="x"),0,IF(AND(Y255&lt;&gt;7,Y255&lt;&gt;1),IF(AND(D257&gt;=19/24,E257&gt;=19/24),E257-D257,IF(AND(D257&lt;=19/24,E257&gt;=19/24),E257-19/24,0)),0))</f>
        <v>0</v>
      </c>
      <c r="Z258" s="39" t="s">
        <v>5</v>
      </c>
      <c r="AA258" s="44">
        <f>S267-U267-W267-Y267</f>
        <v>0</v>
      </c>
      <c r="AB258" s="39"/>
      <c r="AC258" s="39" t="s">
        <v>10</v>
      </c>
      <c r="AD258" s="43">
        <f>IF(AND(AD255&lt;&gt;7,AD255&lt;&gt;1),IF(AND(J254&gt;=19/24,K254&gt;=19/24),K254-J254,IF(AND(J254&lt;=19/24,K254&gt;=19/24),K254-19/24,0)),0)</f>
        <v>0</v>
      </c>
      <c r="AE258" s="39" t="s">
        <v>10</v>
      </c>
      <c r="AF258" s="43">
        <f>IF(OR(J255="x",K255="x"),0,IF(AND(AF255&lt;&gt;7,AF255&lt;&gt;1),IF(AND(J255&gt;=19/24,K255&gt;=19/24),K255-J255,IF(AND(J255&lt;=19/24,K255&gt;=19/24),K255-19/24,0)),0))</f>
        <v>0</v>
      </c>
      <c r="AG258" s="39" t="s">
        <v>10</v>
      </c>
      <c r="AH258" s="43">
        <f>IF(OR(J256="x",K256="x"),0,IF(AND(AH255&lt;&gt;7,AH255&lt;&gt;1),IF(AND(J256&gt;=19/24,K256&gt;=19/24),K256-J256,IF(AND(J256&lt;=19/24,K256&gt;=19/24),K256-19/24,0)),0))</f>
        <v>0</v>
      </c>
      <c r="AI258" s="39" t="s">
        <v>10</v>
      </c>
      <c r="AJ258" s="43">
        <f>IF(OR(J257="x",K257="x"),0,IF(AND(AJ255&lt;&gt;7,AJ255&lt;&gt;1),IF(AND(J257&gt;=19/24,K257&gt;=19/24),K257-J257,IF(AND(J257&lt;=19/24,K257&gt;=19/24),K257-19/24,0)),0))</f>
        <v>0</v>
      </c>
      <c r="AK258" s="39" t="s">
        <v>5</v>
      </c>
      <c r="AL258" s="44">
        <f>AD267-AF267-AH267-AJ267</f>
        <v>0</v>
      </c>
      <c r="AM258" s="50"/>
      <c r="AN258" s="52"/>
      <c r="AO258" s="50"/>
      <c r="AP258" s="51"/>
      <c r="AQ258" s="50"/>
    </row>
    <row r="259" spans="1:43" ht="14.4" hidden="1" customHeight="1" x14ac:dyDescent="0.3">
      <c r="F259" s="20"/>
      <c r="L259" s="25"/>
      <c r="R259" s="39" t="s">
        <v>12</v>
      </c>
      <c r="S259" s="40">
        <f>SUM(S257:S258)</f>
        <v>0</v>
      </c>
      <c r="T259" s="39" t="s">
        <v>12</v>
      </c>
      <c r="U259" s="40">
        <f>IF(B258&gt;0,SUM(U257:U258),0)</f>
        <v>0</v>
      </c>
      <c r="V259" s="39" t="s">
        <v>12</v>
      </c>
      <c r="W259" s="40">
        <f>IF(B258&gt;1,SUM(W257:W258),0)</f>
        <v>0</v>
      </c>
      <c r="X259" s="39" t="s">
        <v>12</v>
      </c>
      <c r="Y259" s="40">
        <f>IF(B258&gt;2,SUM(Y257:Y258),0)</f>
        <v>0</v>
      </c>
      <c r="Z259" s="39" t="s">
        <v>17</v>
      </c>
      <c r="AA259" s="44">
        <f>S266-U266-W266-Y266</f>
        <v>0</v>
      </c>
      <c r="AB259" s="39"/>
      <c r="AC259" s="39" t="s">
        <v>12</v>
      </c>
      <c r="AD259" s="40">
        <f>SUM(AD257:AD258)</f>
        <v>0</v>
      </c>
      <c r="AE259" s="39" t="s">
        <v>12</v>
      </c>
      <c r="AF259" s="40">
        <f>IF(H258&gt;0,SUM(AF257:AF258),0)</f>
        <v>0</v>
      </c>
      <c r="AG259" s="39" t="s">
        <v>12</v>
      </c>
      <c r="AH259" s="40">
        <f>IF(H258&gt;1,SUM(AH257:AH258),0)</f>
        <v>0</v>
      </c>
      <c r="AI259" s="39" t="s">
        <v>12</v>
      </c>
      <c r="AJ259" s="40">
        <f>IF(H258&gt;2,SUM(AJ257:AJ258),0)</f>
        <v>0</v>
      </c>
      <c r="AK259" s="39" t="s">
        <v>17</v>
      </c>
      <c r="AL259" s="44">
        <f>AD266-AF266-AH266-AJ266</f>
        <v>0</v>
      </c>
      <c r="AM259" s="50"/>
      <c r="AN259" s="52"/>
      <c r="AO259" s="50"/>
      <c r="AP259" s="53"/>
      <c r="AQ259" s="50"/>
    </row>
    <row r="260" spans="1:43" ht="14.4" hidden="1" customHeight="1" x14ac:dyDescent="0.3">
      <c r="F260" s="20"/>
      <c r="L260" s="25"/>
      <c r="R260" s="39"/>
      <c r="S260" s="39"/>
      <c r="T260" s="39"/>
      <c r="U260" s="39"/>
      <c r="V260" s="39"/>
      <c r="W260" s="39"/>
      <c r="X260" s="39"/>
      <c r="Y260" s="39"/>
      <c r="Z260" s="39" t="s">
        <v>55</v>
      </c>
      <c r="AA260" s="44">
        <f>SUM(AA258:AA259)</f>
        <v>0</v>
      </c>
      <c r="AB260" s="39"/>
      <c r="AC260" s="39"/>
      <c r="AD260" s="39"/>
      <c r="AE260" s="39"/>
      <c r="AF260" s="39"/>
      <c r="AG260" s="39"/>
      <c r="AH260" s="39"/>
      <c r="AI260" s="39"/>
      <c r="AJ260" s="39"/>
      <c r="AK260" s="39" t="s">
        <v>55</v>
      </c>
      <c r="AL260" s="44">
        <f>SUM(AL258:AL259)</f>
        <v>0</v>
      </c>
      <c r="AM260" s="50"/>
      <c r="AN260" s="52"/>
      <c r="AO260" s="50"/>
      <c r="AP260" s="53"/>
      <c r="AQ260" s="50"/>
    </row>
    <row r="261" spans="1:43" ht="14.4" hidden="1" customHeight="1" x14ac:dyDescent="0.3">
      <c r="F261" s="20"/>
      <c r="L261" s="25"/>
      <c r="R261" s="39" t="s">
        <v>7</v>
      </c>
      <c r="S261" s="45">
        <f>IF(AND(S255&lt;&gt;1,S255&lt;&gt;7),IF(AND(D254&gt;=5/24,E254&gt;=5/24),0,IF(E254&lt;5/24,E254-D254,IF(AND(D254&gt;0/24,E254&lt;5/24),E254-D254,IF(AND(D254&gt;=0/24,E254&gt;=5/24),5/24-D254,0)))),IF(S255=1,E254-D254,IF(S255=7,IF(AND(D254&gt;=5/24,E254&gt;=5/24),0,IF(E254&lt;5/24,E254-D254,IF(AND(D254&gt;0/24,E254&lt;5/24),E254-D254,IF(AND(D254&gt;=0/24,E254&gt;=5/24),5/24-D254,"v")))))))</f>
        <v>0</v>
      </c>
      <c r="T261" s="39" t="s">
        <v>7</v>
      </c>
      <c r="U261" s="45">
        <f>IF(OR(D255="x",E255="x"),0,IF(AND(U255&lt;&gt;1,U255&lt;&gt;7),IF(AND(D255&gt;=5/24,E255&gt;=5/24),0,IF(E255&lt;5/24,E255-D255,IF(AND(D255&gt;0/24,E255&lt;5/24),E255-D255,IF(AND(D255&gt;=0/24,E255&gt;=5/24),5/24-D255,0)))),IF(U255=1,E255-D255,IF(U255=7,IF(AND(D255&gt;=5/24,E255&gt;=5/24),0,IF(E255&lt;5/24,E255-D255,IF(AND(D255&gt;0/24,E255&lt;5/24),E255-D255,IF(AND(D255&gt;=0/24,E255&gt;=5/24),5/24-D255,"v"))))))))</f>
        <v>0</v>
      </c>
      <c r="V261" s="39" t="s">
        <v>7</v>
      </c>
      <c r="W261" s="45">
        <f>IF(OR(D256="x",E256="x"),0,IF(AND(W255&lt;&gt;1,W255&lt;&gt;7),IF(AND(D256&gt;=5/24,E256&gt;=5/24),0,IF(E256&lt;5/24,E256-D256,IF(AND(D256&gt;0/24,E256&lt;5/24),E256-D256,IF(AND(D256&gt;=0/24,E256&gt;=5/24),5/24-D256,0)))),IF(W255=1,E256-D256,IF(W255=7,IF(AND(D256&gt;=5/24,E256&gt;=5/24),0,IF(E256&lt;5/24,E256-D256,IF(AND(D256&gt;0/24,E256&lt;5/24),E256-D256,IF(AND(D256&gt;=0/24,E256&gt;=5/24),5/24-D256,"v"))))))))</f>
        <v>0</v>
      </c>
      <c r="X261" s="39" t="s">
        <v>7</v>
      </c>
      <c r="Y261" s="45">
        <f>IF(OR(D257="x",E257="x"),0,IF(AND(Y255&lt;&gt;1,Y255&lt;&gt;7),IF(AND(D257&gt;=5/24,E257&gt;=5/24),0,IF(E257&lt;5/24,E257-D257,IF(AND(D257&gt;0/24,E257&lt;5/24),E257-D257,IF(AND(D257&gt;=0/24,E257&gt;=5/24),5/24-D257,0)))),IF(Y255=1,E257-D257,IF(Y255=7,IF(AND(D257&gt;=5/24,E257&gt;=5/24),0,IF(E257&lt;5/24,E257-D257,IF(AND(D257&gt;0/24,E257&lt;5/24),E257-D257,IF(AND(D257&gt;=0/24,E257&gt;=5/24),5/24-D257,"v"))))))))</f>
        <v>0</v>
      </c>
      <c r="Z261" s="39" t="s">
        <v>59</v>
      </c>
      <c r="AA261" s="40">
        <f>SUM(S256-U256-W256-Y256)</f>
        <v>0</v>
      </c>
      <c r="AB261" s="39"/>
      <c r="AC261" s="39" t="s">
        <v>7</v>
      </c>
      <c r="AD261" s="45">
        <f>IF(AND(AD255&lt;&gt;1,AD255&lt;&gt;7),IF(AND(J254&gt;=5/24,K254&gt;=5/24),0,IF(K254&lt;5/24,K254-J254,IF(AND(J254&gt;0/24,K254&lt;5/24),K254-J254,IF(AND(J254&gt;=0/24,K254&gt;=5/24),5/24-J254,0)))),IF(AD255=1,K254-J254,IF(AD255=7,IF(AND(J254&gt;=5/24,K254&gt;=5/24),0,IF(K254&lt;5/24,K254-J254,IF(AND(J254&gt;0/24,K254&lt;5/24),K254-J254,IF(AND(J254&gt;=0/24,K254&gt;=5/24),5/24-J254,"v")))))))</f>
        <v>0</v>
      </c>
      <c r="AE261" s="39" t="s">
        <v>7</v>
      </c>
      <c r="AF261" s="45">
        <f>IF(OR(J255="x",K255="x"),0,IF(AND(AF255&lt;&gt;1,AF255&lt;&gt;7),IF(AND(J255&gt;=5/24,K255&gt;=5/24),0,IF(K255&lt;5/24,K255-J255,IF(AND(J255&gt;0/24,K255&lt;5/24),K255-J255,IF(AND(J255&gt;=0/24,K255&gt;=5/24),5/24-J255,0)))),IF(AF255=1,K255-J255,IF(AF255=7,IF(AND(J255&gt;=5/24,K255&gt;=5/24),0,IF(K255&lt;5/24,K255-J255,IF(AND(J255&gt;0/24,K255&lt;5/24),K255-J255,IF(AND(J255&gt;=0/24,K255&gt;=5/24),5/24-J255,"v"))))))))</f>
        <v>0</v>
      </c>
      <c r="AG261" s="39" t="s">
        <v>7</v>
      </c>
      <c r="AH261" s="45">
        <f>IF(OR(J256="x",K256="x"),0,IF(AND(AH255&lt;&gt;1,AH255&lt;&gt;7),IF(AND(J256&gt;=5/24,K256&gt;=5/24),0,IF(K256&lt;5/24,K256-J256,IF(AND(J256&gt;0/24,K256&lt;5/24),K256-J256,IF(AND(J256&gt;=0/24,K256&gt;=5/24),5/24-J256,0)))),IF(AH255=1,K256-J256,IF(AH255=7,IF(AND(J256&gt;=5/24,K256&gt;=5/24),0,IF(K256&lt;5/24,K256-J256,IF(AND(J256&gt;0/24,K256&lt;5/24),K256-J256,IF(AND(J256&gt;=0/24,K256&gt;=5/24),5/24-J256,"v"))))))))</f>
        <v>0</v>
      </c>
      <c r="AI261" s="39" t="s">
        <v>7</v>
      </c>
      <c r="AJ261" s="45">
        <f>IF(OR(J257="x",K257="x"),0,IF(AND(AJ255&lt;&gt;1,AJ255&lt;&gt;7),IF(AND(J257&gt;=5/24,K257&gt;=5/24),0,IF(K257&lt;5/24,K257-J257,IF(AND(J257&gt;0/24,K257&lt;5/24),K257-J257,IF(AND(J257&gt;=0/24,K257&gt;=5/24),5/24-J257,0)))),IF(AJ255=1,K257-J257,IF(AJ255=7,IF(AND(J257&gt;=5/24,K257&gt;=5/24),0,IF(K257&lt;5/24,K257-J257,IF(AND(J257&gt;0/24,K257&lt;5/24),K257-J257,IF(AND(J257&gt;=0/24,K257&gt;=5/24),5/24-J257,"v"))))))))</f>
        <v>0</v>
      </c>
      <c r="AK261" s="39" t="s">
        <v>59</v>
      </c>
      <c r="AL261" s="40">
        <f>SUM(AD256-AF256-AH256-AJ256)</f>
        <v>0</v>
      </c>
      <c r="AM261" s="50"/>
      <c r="AN261" s="50"/>
      <c r="AO261" s="50"/>
      <c r="AP261" s="53"/>
      <c r="AQ261" s="50"/>
    </row>
    <row r="262" spans="1:43" ht="14.4" hidden="1" customHeight="1" x14ac:dyDescent="0.3">
      <c r="F262" s="20"/>
      <c r="L262" s="25"/>
      <c r="R262" s="39" t="s">
        <v>8</v>
      </c>
      <c r="S262" s="43">
        <f>IF(S255=7,IF(AND(D254&gt;=19/24,E254&gt;=19/24),E254-D254,IF(AND(D254&lt;=19/24,E254&gt;=19/24),E254-19/24,0)),0)</f>
        <v>0</v>
      </c>
      <c r="T262" s="39" t="s">
        <v>8</v>
      </c>
      <c r="U262" s="43">
        <f>IF(OR(D255="x",E255="x"),0,IF(U255=7,IF(AND(D255&gt;=19/24,E255&gt;=19/24),E255-D255,IF(AND(D255&lt;=19/24,E255&gt;=19/24),E255-19/24,0)),0))</f>
        <v>0</v>
      </c>
      <c r="V262" s="39" t="s">
        <v>8</v>
      </c>
      <c r="W262" s="43">
        <f>IF(OR(D256="x",E256="x"),0,IF(W255=7,IF(AND(D256&gt;=19/24,E256&gt;=19/24),E256-D256,IF(AND(D256&lt;=19/24,E256&gt;=19/24),E256-19/24,0)),0))</f>
        <v>0</v>
      </c>
      <c r="X262" s="39" t="s">
        <v>8</v>
      </c>
      <c r="Y262" s="43">
        <f>IF(OR(D257="x",E257="x"),0,IF(Y255=7,IF(AND(D257&gt;=19/24,E257&gt;=19/24),E257-D257,IF(AND(D257&lt;=19/24,E257&gt;=19/24),E257-19/24,0)),0))</f>
        <v>0</v>
      </c>
      <c r="Z262" s="39" t="s">
        <v>60</v>
      </c>
      <c r="AA262" s="40">
        <f>SUM(S259-U259-W259-Y260)</f>
        <v>0</v>
      </c>
      <c r="AB262" s="39"/>
      <c r="AC262" s="39" t="s">
        <v>8</v>
      </c>
      <c r="AD262" s="43">
        <f>IF(AD255=7,IF(AND(J254&gt;=19/24,K254&gt;=19/24),K254-J254,IF(AND(J254&lt;=19/24,K254&gt;=19/24),K254-19/24,0)),0)</f>
        <v>0</v>
      </c>
      <c r="AE262" s="39" t="s">
        <v>8</v>
      </c>
      <c r="AF262" s="43">
        <f>IF(OR(J255="x",K255="x"),0,IF(AF255=7,IF(AND(J255&gt;=19/24,K255&gt;=19/24),K255-J255,IF(AND(J255&lt;=19/24,K255&gt;=19/24),K255-19/24,0)),0))</f>
        <v>0</v>
      </c>
      <c r="AG262" s="39" t="s">
        <v>8</v>
      </c>
      <c r="AH262" s="43">
        <f>IF(OR(J256="x",K256="x"),0,IF(AH255=7,IF(AND(J256&gt;=19/24,K256&gt;=19/24),K256-J256,IF(AND(J256&lt;=19/24,K256&gt;=19/24),K256-19/24,0)),0))</f>
        <v>0</v>
      </c>
      <c r="AI262" s="39" t="s">
        <v>8</v>
      </c>
      <c r="AJ262" s="43">
        <f>IF(OR(J257="x",K257="x"),0,IF(AJ255=7,IF(AND(J257&gt;=19/24,K257&gt;=19/24),K257-J257,IF(AND(J257&lt;=19/24,K257&gt;=19/24),K257-19/24,0)),0))</f>
        <v>0</v>
      </c>
      <c r="AK262" s="39" t="s">
        <v>60</v>
      </c>
      <c r="AL262" s="40">
        <f>SUM(AD259-AF259-AH259-AJ260)</f>
        <v>0</v>
      </c>
      <c r="AM262" s="50"/>
      <c r="AN262" s="52"/>
      <c r="AO262" s="50"/>
      <c r="AP262" s="52"/>
      <c r="AQ262" s="50"/>
    </row>
    <row r="263" spans="1:43" ht="14.4" hidden="1" customHeight="1" x14ac:dyDescent="0.3">
      <c r="F263" s="20"/>
      <c r="L263" s="25"/>
      <c r="R263" s="39" t="s">
        <v>9</v>
      </c>
      <c r="S263" s="40">
        <f>SUM(S261:S262)</f>
        <v>0</v>
      </c>
      <c r="T263" s="39" t="s">
        <v>9</v>
      </c>
      <c r="U263" s="40">
        <f>IF(B258&gt;0,SUM(U261:U262),0)</f>
        <v>0</v>
      </c>
      <c r="V263" s="39" t="s">
        <v>9</v>
      </c>
      <c r="W263" s="40">
        <f>IF(B258&gt;1,SUM(W261:W262),0)</f>
        <v>0</v>
      </c>
      <c r="X263" s="39" t="s">
        <v>9</v>
      </c>
      <c r="Y263" s="40">
        <f>IF(B258&gt;2,SUM(Y261:Y262),0)</f>
        <v>0</v>
      </c>
      <c r="Z263" s="39" t="s">
        <v>61</v>
      </c>
      <c r="AA263" s="40">
        <f>SUM(S263-U263-W263-Y263)</f>
        <v>0</v>
      </c>
      <c r="AB263" s="39"/>
      <c r="AC263" s="39" t="s">
        <v>9</v>
      </c>
      <c r="AD263" s="40">
        <f>SUM(AD261:AD262)</f>
        <v>0</v>
      </c>
      <c r="AE263" s="39" t="s">
        <v>9</v>
      </c>
      <c r="AF263" s="40">
        <f>IF(H258&gt;0,SUM(AF261:AF262),0)</f>
        <v>0</v>
      </c>
      <c r="AG263" s="39" t="s">
        <v>9</v>
      </c>
      <c r="AH263" s="40">
        <f>IF($H258&gt;1,SUM(AH261:AH262),0)</f>
        <v>0</v>
      </c>
      <c r="AI263" s="39" t="s">
        <v>9</v>
      </c>
      <c r="AJ263" s="40">
        <f>IF(H258&gt;2,SUM(AJ261:AJ262),0)</f>
        <v>0</v>
      </c>
      <c r="AK263" s="39" t="s">
        <v>61</v>
      </c>
      <c r="AL263" s="40">
        <f>SUM(AD263-AF263-AH263-AJ263)</f>
        <v>0</v>
      </c>
      <c r="AM263" s="50"/>
      <c r="AN263" s="52"/>
      <c r="AO263" s="50"/>
      <c r="AP263" s="52"/>
      <c r="AQ263" s="50"/>
    </row>
    <row r="264" spans="1:43" ht="14.4" hidden="1" customHeight="1" x14ac:dyDescent="0.3">
      <c r="F264" s="20"/>
      <c r="L264" s="25"/>
      <c r="R264" s="39" t="s">
        <v>1</v>
      </c>
      <c r="S264" s="40">
        <f>E254-D254</f>
        <v>0</v>
      </c>
      <c r="T264" s="39" t="s">
        <v>70</v>
      </c>
      <c r="U264" s="40">
        <f>IF(B258&gt;0,E255-D255,0)</f>
        <v>0</v>
      </c>
      <c r="V264" s="39" t="s">
        <v>70</v>
      </c>
      <c r="W264" s="40">
        <f>IF(B258&gt;1,E256-D256,0)</f>
        <v>0</v>
      </c>
      <c r="X264" s="39" t="s">
        <v>70</v>
      </c>
      <c r="Y264" s="40">
        <f>IF(B258&gt;2,E257-D257,0)</f>
        <v>0</v>
      </c>
      <c r="Z264" s="39"/>
      <c r="AA264" s="39"/>
      <c r="AB264" s="39"/>
      <c r="AC264" s="39" t="s">
        <v>1</v>
      </c>
      <c r="AD264" s="40">
        <f>K254-J254</f>
        <v>0</v>
      </c>
      <c r="AE264" s="39" t="s">
        <v>70</v>
      </c>
      <c r="AF264" s="40">
        <f>IF(H258&gt;0,K255-J255,0)</f>
        <v>0</v>
      </c>
      <c r="AG264" s="39" t="s">
        <v>70</v>
      </c>
      <c r="AH264" s="40">
        <f>IF(H258&gt;1,K256-J256,0)</f>
        <v>0</v>
      </c>
      <c r="AI264" s="39" t="s">
        <v>70</v>
      </c>
      <c r="AJ264" s="40">
        <f>IF(H258&gt;2,K257-J257,0)</f>
        <v>0</v>
      </c>
      <c r="AK264" s="39"/>
      <c r="AL264" s="39"/>
      <c r="AM264" s="50"/>
      <c r="AN264" s="52"/>
      <c r="AO264" s="50"/>
      <c r="AP264" s="52"/>
      <c r="AQ264" s="50"/>
    </row>
    <row r="265" spans="1:43" ht="14.4" hidden="1" customHeight="1" x14ac:dyDescent="0.3">
      <c r="F265" s="20"/>
      <c r="L265" s="25"/>
      <c r="R265" s="39" t="s">
        <v>54</v>
      </c>
      <c r="S265" s="40">
        <f>SUM(S256+S259+S263)</f>
        <v>0</v>
      </c>
      <c r="T265" s="39" t="s">
        <v>54</v>
      </c>
      <c r="U265" s="40">
        <f>SUM(U256+U259+U263)</f>
        <v>0</v>
      </c>
      <c r="V265" s="39" t="s">
        <v>54</v>
      </c>
      <c r="W265" s="40">
        <f>SUM(W256+W259+W263)</f>
        <v>0</v>
      </c>
      <c r="X265" s="39" t="s">
        <v>54</v>
      </c>
      <c r="Y265" s="40">
        <f>SUM(Y256+Y259+Y263)</f>
        <v>0</v>
      </c>
      <c r="Z265" s="39"/>
      <c r="AA265" s="39"/>
      <c r="AB265" s="39"/>
      <c r="AC265" s="39" t="s">
        <v>54</v>
      </c>
      <c r="AD265" s="40">
        <f>SUM(AD256+AD259+AD263)</f>
        <v>0</v>
      </c>
      <c r="AE265" s="39" t="s">
        <v>54</v>
      </c>
      <c r="AF265" s="40">
        <f>SUM(AF256+AF259+AF263)</f>
        <v>0</v>
      </c>
      <c r="AG265" s="39" t="s">
        <v>54</v>
      </c>
      <c r="AH265" s="40">
        <f>SUM(AH256+AH259+AH263)</f>
        <v>0</v>
      </c>
      <c r="AI265" s="39" t="s">
        <v>54</v>
      </c>
      <c r="AJ265" s="40">
        <f>SUM(AJ256+AJ259+AJ263)</f>
        <v>0</v>
      </c>
      <c r="AK265" s="39"/>
      <c r="AL265" s="39"/>
      <c r="AM265" s="50"/>
      <c r="AN265" s="52"/>
      <c r="AO265" s="50"/>
      <c r="AP265" s="50"/>
      <c r="AQ265" s="50"/>
    </row>
    <row r="266" spans="1:43" ht="14.4" hidden="1" customHeight="1" x14ac:dyDescent="0.3">
      <c r="F266" s="20"/>
      <c r="L266" s="25"/>
      <c r="R266" s="39" t="s">
        <v>55</v>
      </c>
      <c r="S266" s="46">
        <f>S264*24*Personalia!$B$15</f>
        <v>0</v>
      </c>
      <c r="T266" s="39" t="s">
        <v>71</v>
      </c>
      <c r="U266" s="46">
        <f>U264*24*Personalia!$B$15</f>
        <v>0</v>
      </c>
      <c r="V266" s="39" t="s">
        <v>71</v>
      </c>
      <c r="W266" s="46">
        <f>W264*24*Personalia!$B$15</f>
        <v>0</v>
      </c>
      <c r="X266" s="39" t="s">
        <v>71</v>
      </c>
      <c r="Y266" s="46">
        <f>Y264*24*Personalia!$B$15</f>
        <v>0</v>
      </c>
      <c r="Z266" s="39"/>
      <c r="AA266" s="39"/>
      <c r="AB266" s="39"/>
      <c r="AC266" s="39" t="s">
        <v>55</v>
      </c>
      <c r="AD266" s="46">
        <f>AD264*24*Personalia!$B$15</f>
        <v>0</v>
      </c>
      <c r="AE266" s="39" t="s">
        <v>71</v>
      </c>
      <c r="AF266" s="46">
        <f>AF264*24*Personalia!$B$15</f>
        <v>0</v>
      </c>
      <c r="AG266" s="39" t="s">
        <v>71</v>
      </c>
      <c r="AH266" s="46">
        <f>AH264*24*Personalia!$B$15</f>
        <v>0</v>
      </c>
      <c r="AI266" s="39" t="s">
        <v>71</v>
      </c>
      <c r="AJ266" s="46">
        <f>AJ264*24*Personalia!$B$15</f>
        <v>0</v>
      </c>
      <c r="AK266" s="39"/>
      <c r="AL266" s="39"/>
      <c r="AM266" s="50"/>
      <c r="AN266" s="52"/>
      <c r="AO266" s="50"/>
      <c r="AP266" s="50"/>
      <c r="AQ266" s="50"/>
    </row>
    <row r="267" spans="1:43" ht="14.4" hidden="1" customHeight="1" x14ac:dyDescent="0.3">
      <c r="F267" s="20"/>
      <c r="L267" s="25"/>
      <c r="R267" s="14" t="s">
        <v>2</v>
      </c>
      <c r="S267" s="47">
        <f>S256*Personalia!$B$15*24*0.25+S259*24*Personalia!$B$15*0.5+S263*24*Personalia!$B$15</f>
        <v>0</v>
      </c>
      <c r="T267" s="48" t="s">
        <v>72</v>
      </c>
      <c r="U267" s="47">
        <f>U256*Personalia!$B$15*24*0.25+U259*24*Personalia!$B$15*0.5+U263*24*Personalia!$B$15</f>
        <v>0</v>
      </c>
      <c r="V267" s="48" t="s">
        <v>72</v>
      </c>
      <c r="W267" s="47">
        <f>W256*Personalia!$B$15*24*0.25+W259*24*Personalia!$B$15*0.5+W263*24*Personalia!$B$15</f>
        <v>0</v>
      </c>
      <c r="X267" s="48" t="s">
        <v>72</v>
      </c>
      <c r="Y267" s="47">
        <f>Y256*Personalia!$B$15*24*0.25+Y259*24*Personalia!$B$15*0.5+Y263*24*Personalia!$B$15</f>
        <v>0</v>
      </c>
      <c r="AC267" s="14" t="s">
        <v>2</v>
      </c>
      <c r="AD267" s="47">
        <f>AD256*Personalia!$B$15*24*0.25+AD259*24*Personalia!$B$15*0.5+AD263*24*Personalia!$B$15</f>
        <v>0</v>
      </c>
      <c r="AE267" s="48" t="s">
        <v>72</v>
      </c>
      <c r="AF267" s="47">
        <f>AF256*Personalia!$B$15*24*0.25+AF259*24*Personalia!$B$15*0.5+AF263*24*Personalia!$B$15</f>
        <v>0</v>
      </c>
      <c r="AG267" s="48" t="s">
        <v>72</v>
      </c>
      <c r="AH267" s="47">
        <f>AH256*Personalia!$B$15*24*0.25+AH259*24*Personalia!$B$15*0.5+AH263*24*Personalia!$B$15</f>
        <v>0</v>
      </c>
      <c r="AI267" s="48" t="s">
        <v>72</v>
      </c>
      <c r="AJ267" s="47">
        <f>AJ256*Personalia!$B$15*24*0.25+AJ259*24*Personalia!$B$15*0.5+AJ263*24*Personalia!$B$15</f>
        <v>0</v>
      </c>
      <c r="AM267" s="50"/>
      <c r="AN267" s="54"/>
      <c r="AO267" s="50"/>
      <c r="AP267" s="50"/>
      <c r="AQ267" s="50"/>
    </row>
    <row r="268" spans="1:43" ht="14.4" hidden="1" customHeight="1" x14ac:dyDescent="0.3">
      <c r="F268" s="20"/>
      <c r="L268" s="25"/>
      <c r="AM268" s="50"/>
      <c r="AN268" s="54"/>
      <c r="AO268" s="50"/>
      <c r="AP268" s="50"/>
      <c r="AQ268" s="50"/>
    </row>
    <row r="269" spans="1:43" x14ac:dyDescent="0.3">
      <c r="F269" s="20"/>
      <c r="L269" s="25"/>
      <c r="AM269" s="50"/>
      <c r="AN269" s="50"/>
      <c r="AO269" s="50"/>
      <c r="AP269" s="50"/>
      <c r="AQ269" s="50"/>
    </row>
    <row r="270" spans="1:43" ht="16.8" x14ac:dyDescent="0.4">
      <c r="A270" s="21" t="s">
        <v>24</v>
      </c>
      <c r="B270" s="22" t="str">
        <f>TEXT(C270,"DDDD")</f>
        <v>dinsdag</v>
      </c>
      <c r="C270" s="63">
        <v>42004</v>
      </c>
      <c r="D270" s="11">
        <v>0</v>
      </c>
      <c r="E270" s="11">
        <v>0</v>
      </c>
      <c r="F270" s="20"/>
      <c r="G270" s="23" t="s">
        <v>25</v>
      </c>
      <c r="H270" s="24" t="str">
        <f>TEXT(I270,"DDDD")</f>
        <v>dinsdag</v>
      </c>
      <c r="I270" s="63">
        <f>C270</f>
        <v>42004</v>
      </c>
      <c r="J270" s="11">
        <v>0</v>
      </c>
      <c r="K270" s="11">
        <v>0</v>
      </c>
      <c r="L270" s="25"/>
      <c r="M270" s="26" t="s">
        <v>62</v>
      </c>
      <c r="N270" s="27">
        <f>AA273</f>
        <v>0</v>
      </c>
      <c r="O270" s="28" t="s">
        <v>62</v>
      </c>
      <c r="P270" s="29">
        <f>AL273</f>
        <v>0</v>
      </c>
      <c r="Q270" s="25"/>
      <c r="R270" s="26" t="s">
        <v>15</v>
      </c>
      <c r="S270" s="30" t="s">
        <v>3</v>
      </c>
      <c r="T270" s="26" t="s">
        <v>13</v>
      </c>
      <c r="U270" s="30" t="s">
        <v>3</v>
      </c>
      <c r="V270" s="26" t="s">
        <v>14</v>
      </c>
      <c r="W270" s="30" t="s">
        <v>3</v>
      </c>
      <c r="X270" s="26" t="s">
        <v>16</v>
      </c>
      <c r="Y270" s="30" t="s">
        <v>3</v>
      </c>
      <c r="Z270" s="26" t="s">
        <v>18</v>
      </c>
      <c r="AA270" s="30"/>
      <c r="AC270" s="28" t="s">
        <v>15</v>
      </c>
      <c r="AD270" s="31" t="s">
        <v>3</v>
      </c>
      <c r="AE270" s="28" t="s">
        <v>13</v>
      </c>
      <c r="AF270" s="31" t="s">
        <v>3</v>
      </c>
      <c r="AG270" s="28" t="s">
        <v>14</v>
      </c>
      <c r="AH270" s="31" t="s">
        <v>3</v>
      </c>
      <c r="AI270" s="28" t="s">
        <v>16</v>
      </c>
      <c r="AJ270" s="31" t="s">
        <v>3</v>
      </c>
      <c r="AK270" s="28" t="s">
        <v>18</v>
      </c>
      <c r="AL270" s="31"/>
      <c r="AM270" s="50"/>
      <c r="AN270" s="50"/>
      <c r="AO270" s="50"/>
      <c r="AP270" s="50"/>
      <c r="AQ270" s="50"/>
    </row>
    <row r="271" spans="1:43" x14ac:dyDescent="0.3">
      <c r="A271" s="32" t="s">
        <v>13</v>
      </c>
      <c r="B271" s="33"/>
      <c r="C271" s="12"/>
      <c r="D271" s="11" t="s">
        <v>22</v>
      </c>
      <c r="E271" s="11" t="s">
        <v>22</v>
      </c>
      <c r="F271" s="20"/>
      <c r="G271" s="34" t="s">
        <v>13</v>
      </c>
      <c r="H271" s="33"/>
      <c r="I271" s="12"/>
      <c r="J271" s="11" t="s">
        <v>22</v>
      </c>
      <c r="K271" s="11" t="s">
        <v>22</v>
      </c>
      <c r="L271" s="25"/>
      <c r="M271" s="26" t="s">
        <v>63</v>
      </c>
      <c r="N271" s="64">
        <f>SUM(S281-U281-W281-Y281)</f>
        <v>0</v>
      </c>
      <c r="O271" s="28" t="s">
        <v>63</v>
      </c>
      <c r="P271" s="27">
        <f>SUM(AD281-AF281-AH281-AJ281)</f>
        <v>0</v>
      </c>
      <c r="Q271" s="33"/>
      <c r="R271" s="14" t="s">
        <v>4</v>
      </c>
      <c r="S271" s="14">
        <f>WEEKDAY($C270)</f>
        <v>3</v>
      </c>
      <c r="T271" s="14" t="s">
        <v>4</v>
      </c>
      <c r="U271" s="14">
        <f>WEEKDAY($C270)</f>
        <v>3</v>
      </c>
      <c r="V271" s="14" t="s">
        <v>4</v>
      </c>
      <c r="W271" s="14">
        <f>WEEKDAY($C270)</f>
        <v>3</v>
      </c>
      <c r="X271" s="14" t="s">
        <v>4</v>
      </c>
      <c r="Y271" s="14">
        <f>WEEKDAY($C270)</f>
        <v>3</v>
      </c>
      <c r="Z271" s="14" t="s">
        <v>19</v>
      </c>
      <c r="AA271" s="35">
        <f>S280</f>
        <v>0</v>
      </c>
      <c r="AC271" s="14" t="s">
        <v>4</v>
      </c>
      <c r="AD271" s="14">
        <f>WEEKDAY($I270)</f>
        <v>3</v>
      </c>
      <c r="AE271" s="14" t="s">
        <v>4</v>
      </c>
      <c r="AF271" s="14">
        <f>WEEKDAY($I270)</f>
        <v>3</v>
      </c>
      <c r="AG271" s="14" t="s">
        <v>4</v>
      </c>
      <c r="AH271" s="14">
        <f>WEEKDAY($I270)</f>
        <v>3</v>
      </c>
      <c r="AI271" s="14" t="s">
        <v>4</v>
      </c>
      <c r="AJ271" s="14">
        <f>WEEKDAY($I270)</f>
        <v>3</v>
      </c>
      <c r="AK271" s="14" t="s">
        <v>19</v>
      </c>
      <c r="AL271" s="35">
        <f>AD280</f>
        <v>0</v>
      </c>
      <c r="AM271" s="49"/>
      <c r="AN271" s="50"/>
      <c r="AO271" s="49"/>
      <c r="AP271" s="50"/>
      <c r="AQ271" s="50"/>
    </row>
    <row r="272" spans="1:43" x14ac:dyDescent="0.3">
      <c r="A272" s="32" t="s">
        <v>14</v>
      </c>
      <c r="C272" s="13"/>
      <c r="D272" s="11" t="s">
        <v>22</v>
      </c>
      <c r="E272" s="11" t="s">
        <v>22</v>
      </c>
      <c r="F272" s="20"/>
      <c r="G272" s="34" t="s">
        <v>14</v>
      </c>
      <c r="I272" s="13"/>
      <c r="J272" s="11" t="s">
        <v>22</v>
      </c>
      <c r="K272" s="11" t="s">
        <v>22</v>
      </c>
      <c r="L272" s="25"/>
      <c r="M272" s="26" t="s">
        <v>64</v>
      </c>
      <c r="N272" s="36">
        <f>AA276</f>
        <v>0</v>
      </c>
      <c r="O272" s="28" t="s">
        <v>64</v>
      </c>
      <c r="P272" s="37">
        <f>AL276</f>
        <v>0</v>
      </c>
      <c r="Q272" s="38"/>
      <c r="R272" s="39" t="s">
        <v>6</v>
      </c>
      <c r="S272" s="40">
        <f>IF(S271=7,IF(OR(AND(D270&gt;=19/24,E270&gt;=19/24),AND(D270&lt;=14/24,E270&lt;=14/24)),0,IF(AND(D270&lt;=14/24,E270&lt;=19/24),E270-14/24,IF(AND(D270&gt;=14/24,E270&lt;=19/24),E270-D270,IF(AND(D270&gt;=14/24,E270&gt;=19/24),19/24-D270,IF(AND(D270&lt;=14/24,E270&gt;=19/24),19/24-14/24,"v"))))),0)</f>
        <v>0</v>
      </c>
      <c r="T272" s="39" t="s">
        <v>6</v>
      </c>
      <c r="U272" s="40">
        <f>IF(OR(D271="x",E271="x"),0,IF(B274&gt;0,IF(U271=7,IF(OR(AND(D271&gt;=19/24,E271&gt;=19/24),AND(D271&lt;=14/24,E271&lt;=14/24)),0,IF(AND(D271&lt;=14/24,E271&lt;=19/24),E271-14/24,IF(AND(D271&gt;=14/24,E271&lt;=19/24),E271-D271,IF(AND(D271&gt;=14/24,E271&gt;=19/24),19/24-D271,IF(AND(D271&lt;=14/24,E271&gt;=19/24),19/24-14/24,"v"))))),0),0))</f>
        <v>0</v>
      </c>
      <c r="V272" s="39" t="s">
        <v>6</v>
      </c>
      <c r="W272" s="40">
        <f>IF(OR(D272="x",E272="x"),0,IF(B274&gt;1,IF(W271=7,IF(OR(AND(D272&gt;=19/24,E272&gt;=19/24),AND(D272&lt;=14/24,E272&lt;=14/24)),0,IF(AND(D272&lt;=14/24,E272&lt;=19/24),E272-14/24,IF(AND(D272&gt;=14/24,E272&lt;=19/24),E272-D272,IF(AND(D272&gt;=14/24,E272&gt;=19/24),19/24-D272,IF(AND(D272&lt;=14/24,E272&gt;=19/24),19/24-14/24,"v"))))),0),0))</f>
        <v>0</v>
      </c>
      <c r="X272" s="39" t="s">
        <v>6</v>
      </c>
      <c r="Y272" s="40">
        <f>IF(OR(D273="x",E273="x"),0,IF(B274&gt;2,IF(Y271=7,IF(OR(AND(D273&gt;=19/24,E273&gt;=19/24),AND(D273&lt;=14/24,E273&lt;=14/24)),0,IF(AND(D273&lt;=14/24,E273&lt;=19/24),E273-14/24,IF(AND(D273&gt;=14/24,E273&lt;=19/24),E273-D273,IF(AND(D273&gt;=14/24,E273&gt;=19/24),19/24-D273,IF(AND(D273&lt;=14/24,E273&gt;=19/24),19/24-14/24,"v"))))),0),0))</f>
        <v>0</v>
      </c>
      <c r="Z272" s="39" t="s">
        <v>20</v>
      </c>
      <c r="AA272" s="40">
        <f>U280+W280+Y280</f>
        <v>0</v>
      </c>
      <c r="AB272" s="39"/>
      <c r="AC272" s="39" t="s">
        <v>6</v>
      </c>
      <c r="AD272" s="40">
        <f>IF(AD271=7,IF(OR(AND(J270&gt;=19/24,K270&gt;=19/24),AND(J270&lt;=14/24,K270&lt;=14/24)),0,IF(AND(J270&lt;=14/24,K270&lt;=19/24),K270-14/24,IF(AND(J270&gt;=14/24,K270&lt;=19/24),K270-J270,IF(AND(J270&gt;=14/24,K270&gt;=19/24),19/24-J270,IF(AND(J270&lt;=14/24,K270&gt;=19/24),19/24-14/24,"v"))))),0)</f>
        <v>0</v>
      </c>
      <c r="AE272" s="39" t="s">
        <v>6</v>
      </c>
      <c r="AF272" s="40">
        <f>IF(OR(J271="x",K271="x"),0,IF(H274&gt;0,IF(AF271=7,IF(OR(AND(J271&gt;=19/24,K271&gt;=19/24),AND(J271&lt;=14/24,K271&lt;=14/24)),0,IF(AND(J271&lt;=14/24,K271&lt;=19/24),K271-14/24,IF(AND(J271&gt;=14/24,K271&lt;=19/24),K271-J271,IF(AND(J271&gt;=14/24,K271&gt;=19/24),19/24-J271,IF(AND(J271&lt;=14/24,K271&gt;=19/24),19/24-14/24,"v"))))),0),0))</f>
        <v>0</v>
      </c>
      <c r="AG272" s="39" t="s">
        <v>6</v>
      </c>
      <c r="AH272" s="40">
        <f>IF(OR(J272="x",K272="x"),0,IF(H274&gt;1,IF(AH271=7,IF(OR(AND(J272&gt;=19/24,K272&gt;=19/24),AND(J272&lt;=14/24,K272&lt;=14/24)),0,IF(AND(J272&lt;=14/24,K272&lt;=19/24),K272-14/24,IF(AND(J272&gt;=14/24,K272&lt;=19/24),K272-J272,IF(AND(J272&gt;=14/24,K272&gt;=19/24),19/24-J272,IF(AND(J272&lt;=14/24,K272&gt;=19/24),19/24-14/24,"v"))))),0),0))</f>
        <v>0</v>
      </c>
      <c r="AI272" s="39" t="s">
        <v>6</v>
      </c>
      <c r="AJ272" s="40">
        <f>IF(OR(J273="x",K273="x"),0,IF(H274&gt;2,IF(AJ271=7,IF(OR(AND(J273&gt;=19/24,K273&gt;=19/24),AND(J273&lt;=14/24,K273&lt;=14/24)),0,IF(AND(J273&lt;=14/24,K273&lt;=19/24),K273-14/24,IF(AND(J273&gt;=14/24,K273&lt;=19/24),K273-J273,IF(AND(J273&gt;=14/24,K273&gt;=19/24),19/24-J273,IF(AND(J273&lt;=14/24,K273&gt;=19/24),19/24-14/24,"v"))))),0),0))</f>
        <v>0</v>
      </c>
      <c r="AK272" s="39" t="s">
        <v>20</v>
      </c>
      <c r="AL272" s="40">
        <f>AF280+AH280+AJ280</f>
        <v>0</v>
      </c>
      <c r="AM272" s="50"/>
      <c r="AN272" s="50"/>
      <c r="AO272" s="50"/>
      <c r="AP272" s="51"/>
      <c r="AQ272" s="50"/>
    </row>
    <row r="273" spans="1:43" x14ac:dyDescent="0.3">
      <c r="A273" s="32" t="s">
        <v>16</v>
      </c>
      <c r="C273" s="12"/>
      <c r="D273" s="11" t="s">
        <v>22</v>
      </c>
      <c r="E273" s="11" t="s">
        <v>22</v>
      </c>
      <c r="F273" s="20"/>
      <c r="G273" s="34" t="s">
        <v>16</v>
      </c>
      <c r="I273" s="12"/>
      <c r="J273" s="11" t="s">
        <v>22</v>
      </c>
      <c r="K273" s="11" t="s">
        <v>22</v>
      </c>
      <c r="L273" s="25"/>
      <c r="M273" s="26" t="s">
        <v>65</v>
      </c>
      <c r="N273" s="37">
        <f>AA274</f>
        <v>0</v>
      </c>
      <c r="O273" s="28" t="s">
        <v>65</v>
      </c>
      <c r="P273" s="37">
        <f>AL274</f>
        <v>0</v>
      </c>
      <c r="R273" s="39" t="s">
        <v>11</v>
      </c>
      <c r="S273" s="40">
        <f>IF(S271&lt;&gt;1,IF(OR(AND(D270&gt;=7/24,E270&gt;=7/24),AND(D270&lt;=5/24,E270&lt;=5/24)),0,IF(AND(D270&lt;=5/24,E270&lt;=7/24),E270-5/24,IF(AND(D270&gt;=5/24,E270&lt;=7/24),E270-D270,IF(AND(D270&gt;=5/24,E270&gt;=7/24),7/24-D270,IF(AND(D270&lt;=5/24,E270&gt;=7/24),7/24-5/24,"v"))))),0)</f>
        <v>0</v>
      </c>
      <c r="T273" s="39" t="s">
        <v>11</v>
      </c>
      <c r="U273" s="40">
        <f>IF(OR(D271="x",E271="x"),0,IF(D271="x",0,IF(U271&lt;&gt;1,IF(OR(AND(D271&gt;=7/24,E271&gt;=7/24),AND(D271&lt;=5/24,E271&lt;=5/24)),0,IF(AND(D271&lt;=5/24,E271&lt;=7/24),E271-5/24,IF(AND(D271&gt;=5/24,E271&lt;=7/24),E271-D271,IF(AND(D271&gt;=5/24,E271&gt;=7/24),7/24-D271,IF(AND(D271&lt;=5/24,E271&gt;=7/24),7/24-5/24,"v"))))),0)))</f>
        <v>0</v>
      </c>
      <c r="V273" s="39" t="s">
        <v>11</v>
      </c>
      <c r="W273" s="40">
        <f>IF(OR(D272="x",E272="x"),0,IF(W271&lt;&gt;1,IF(OR(AND(D272&gt;=7/24,E272&gt;=7/24),AND(D272&lt;=5/24,E272&lt;=5/24)),0,IF(AND(D272&lt;=5/24,E272&lt;=7/24),E272-5/24,IF(AND(D272&gt;=5/24,E272&lt;=7/24),E272-D272,IF(AND(D272&gt;=5/24,E272&gt;=7/24),7/24-D272,IF(AND(D272&lt;=5/24,E272&gt;=7/24),7/24-5/24,"v"))))),0))</f>
        <v>0</v>
      </c>
      <c r="X273" s="39" t="s">
        <v>11</v>
      </c>
      <c r="Y273" s="40">
        <f>IF(OR(D273="x",E273="x"),0,IF(Y271&lt;&gt;1,IF(OR(AND(D273&gt;=7/24,E273&gt;=7/24),AND(D273&lt;=5/24,E273&lt;=5/24)),0,IF(AND(D273&lt;=5/24,E273&lt;=7/24),E273-5/24,IF(AND(D273&gt;=5/24,E273&lt;=7/24),E273-D273,IF(AND(D273&gt;=5/24,E273&gt;=7/24),7/24-D273,IF(AND(D273&lt;=5/24,E273&gt;=7/24),7/24-5/24,"v"))))),0))</f>
        <v>0</v>
      </c>
      <c r="Z273" s="39" t="s">
        <v>21</v>
      </c>
      <c r="AA273" s="41">
        <f>AA271-AA272</f>
        <v>0</v>
      </c>
      <c r="AB273" s="39"/>
      <c r="AC273" s="39" t="s">
        <v>11</v>
      </c>
      <c r="AD273" s="40">
        <f>IF(AD271&lt;&gt;1,IF(OR(AND(J270&gt;=7/24,K270&gt;=7/24),AND(J270&lt;=5/24,K270&lt;=5/24)),0,IF(AND(J270&lt;=5/24,K270&lt;=7/24),K270-5/24,IF(AND(J270&gt;=5/24,K270&lt;=7/24),K270-J270,IF(AND(J270&gt;=5/24,K270&gt;=7/24),7/24-J270,IF(AND(J270&lt;=5/24,K270&gt;=7/24),7/24-5/24,"v"))))),0)</f>
        <v>0</v>
      </c>
      <c r="AE273" s="39" t="s">
        <v>11</v>
      </c>
      <c r="AF273" s="40">
        <f>IF(OR(J271="x",K271="x"),0,IF(AF271&lt;&gt;1,IF(OR(AND(J271&gt;=7/24,K271&gt;=7/24),AND(J271&lt;=5/24,K271&lt;=5/24)),0,IF(AND(J271&lt;=5/24,K271&lt;=7/24),K271-5/24,IF(AND(J271&gt;=5/24,K271&lt;=7/24),K271-J271,IF(AND(J271&gt;=5/24,K271&gt;=7/24),7/24-J271,IF(AND(J271&lt;=5/24,K271&gt;=7/24),7/24-5/24,"v"))))),0))</f>
        <v>0</v>
      </c>
      <c r="AG273" s="39" t="s">
        <v>11</v>
      </c>
      <c r="AH273" s="40">
        <f>IF(OR(J272="x",K272="x"),0,IF(AH271&lt;&gt;1,IF(OR(AND(J272&gt;=7/24,K272&gt;=7/24),AND(J272&lt;=5/24,K272&lt;=5/24)),0,IF(AND(J272&lt;=5/24,K272&lt;=7/24),K272-5/24,IF(AND(J272&gt;=5/24,K272&lt;=7/24),K272-J272,IF(AND(J272&gt;=5/24,K272&gt;=7/24),7/24-J272,IF(AND(J272&lt;=5/24,K272&gt;=7/24),7/24-5/24,"v"))))),0))</f>
        <v>0</v>
      </c>
      <c r="AI273" s="39" t="s">
        <v>11</v>
      </c>
      <c r="AJ273" s="40">
        <f>IF(OR(J273="x",K273="x"),0,IF(AJ271&lt;&gt;1,IF(OR(AND(J273&gt;=7/24,K273&gt;=7/24),AND(J273&lt;=5/24,K273&lt;=5/24)),0,IF(AND(J273&lt;=5/24,K273&lt;=7/24),K273-5/24,IF(AND(J273&gt;=5/24,K273&lt;=7/24),K273-J273,IF(AND(J273&gt;=5/24,K273&gt;=7/24),7/24-J273,IF(AND(J273&lt;=5/24,K273&gt;=7/24),7/24-5/24,"v"))))),0))</f>
        <v>0</v>
      </c>
      <c r="AK273" s="39" t="s">
        <v>21</v>
      </c>
      <c r="AL273" s="41">
        <f>AL271-AL272</f>
        <v>0</v>
      </c>
      <c r="AM273" s="50"/>
      <c r="AN273" s="52"/>
      <c r="AO273" s="50"/>
      <c r="AP273" s="52"/>
      <c r="AQ273" s="50"/>
    </row>
    <row r="274" spans="1:43" ht="14.4" hidden="1" customHeight="1" x14ac:dyDescent="0.3">
      <c r="A274" s="42" t="s">
        <v>56</v>
      </c>
      <c r="B274" s="14">
        <f>IF(AND(D271&lt;&gt;"x",D272&lt;&gt;"x",D273&lt;&gt;"x"),3,IF(AND(D271&lt;&gt;"x",D272&lt;&gt;"x"),2,IF(D271&lt;&gt;"x",1,0)))</f>
        <v>0</v>
      </c>
      <c r="F274" s="20"/>
      <c r="G274" s="42" t="s">
        <v>68</v>
      </c>
      <c r="H274" s="14">
        <f>IF(AND(J271&lt;&gt;"x",J272&lt;&gt;"x",J273&lt;&gt;"x"),3,IF(AND(J271&lt;&gt;"x",J272&lt;&gt;"x"),2,IF(J271&lt;&gt;"x",1,0)))</f>
        <v>0</v>
      </c>
      <c r="L274" s="25"/>
      <c r="R274" s="39" t="s">
        <v>10</v>
      </c>
      <c r="S274" s="43">
        <f>IF(AND(S271&lt;&gt;7,S271&lt;&gt;1),IF(AND(D270&gt;=19/24,E270&gt;=19/24),E270-D270,IF(AND(D270&lt;=19/24,E270&gt;=19/24),E270-19/24,0)),0)</f>
        <v>0</v>
      </c>
      <c r="T274" s="39" t="s">
        <v>10</v>
      </c>
      <c r="U274" s="43">
        <f>IF(OR(D271="x",E271="x"),0,IF(AND(U271&lt;&gt;7,U271&lt;&gt;1),IF(AND(D271&gt;=19/24,E271&gt;=19/24),E271-D271,IF(AND(D271&lt;=19/24,E271&gt;=19/24),E271-19/24,0)),0))</f>
        <v>0</v>
      </c>
      <c r="V274" s="39" t="s">
        <v>10</v>
      </c>
      <c r="W274" s="43">
        <f>IF(OR(D272="x",E272="x"),0,IF(AND(W271&lt;&gt;7,W271&lt;&gt;1),IF(AND(D272&gt;=19/24,E272&gt;=19/24),E272-D272,IF(AND(D272&lt;=19/24,E272&gt;=19/24),E272-19/24,0)),0))</f>
        <v>0</v>
      </c>
      <c r="X274" s="39" t="s">
        <v>10</v>
      </c>
      <c r="Y274" s="43">
        <f>IF(OR(D273="x",E273="x"),0,IF(AND(Y271&lt;&gt;7,Y271&lt;&gt;1),IF(AND(D273&gt;=19/24,E273&gt;=19/24),E273-D273,IF(AND(D273&lt;=19/24,E273&gt;=19/24),E273-19/24,0)),0))</f>
        <v>0</v>
      </c>
      <c r="Z274" s="39" t="s">
        <v>5</v>
      </c>
      <c r="AA274" s="44">
        <f>S283-U283-W283-Y283</f>
        <v>0</v>
      </c>
      <c r="AB274" s="39"/>
      <c r="AC274" s="39" t="s">
        <v>10</v>
      </c>
      <c r="AD274" s="43">
        <f>IF(AND(AD271&lt;&gt;7,AD271&lt;&gt;1),IF(AND(J270&gt;=19/24,K270&gt;=19/24),K270-J270,IF(AND(J270&lt;=19/24,K270&gt;=19/24),K270-19/24,0)),0)</f>
        <v>0</v>
      </c>
      <c r="AE274" s="39" t="s">
        <v>10</v>
      </c>
      <c r="AF274" s="43">
        <f>IF(OR(J271="x",K271="x"),0,IF(AND(AF271&lt;&gt;7,AF271&lt;&gt;1),IF(AND(J271&gt;=19/24,K271&gt;=19/24),K271-J271,IF(AND(J271&lt;=19/24,K271&gt;=19/24),K271-19/24,0)),0))</f>
        <v>0</v>
      </c>
      <c r="AG274" s="39" t="s">
        <v>10</v>
      </c>
      <c r="AH274" s="43">
        <f>IF(OR(J272="x",K272="x"),0,IF(AND(AH271&lt;&gt;7,AH271&lt;&gt;1),IF(AND(J272&gt;=19/24,K272&gt;=19/24),K272-J272,IF(AND(J272&lt;=19/24,K272&gt;=19/24),K272-19/24,0)),0))</f>
        <v>0</v>
      </c>
      <c r="AI274" s="39" t="s">
        <v>10</v>
      </c>
      <c r="AJ274" s="43">
        <f>IF(OR(J273="x",K273="x"),0,IF(AND(AJ271&lt;&gt;7,AJ271&lt;&gt;1),IF(AND(J273&gt;=19/24,K273&gt;=19/24),K273-J273,IF(AND(J273&lt;=19/24,K273&gt;=19/24),K273-19/24,0)),0))</f>
        <v>0</v>
      </c>
      <c r="AK274" s="39" t="s">
        <v>5</v>
      </c>
      <c r="AL274" s="44">
        <f>AD283-AF283-AH283-AJ283</f>
        <v>0</v>
      </c>
      <c r="AM274" s="50"/>
      <c r="AN274" s="52"/>
      <c r="AO274" s="50"/>
      <c r="AP274" s="51"/>
      <c r="AQ274" s="50"/>
    </row>
    <row r="275" spans="1:43" ht="14.4" hidden="1" customHeight="1" x14ac:dyDescent="0.3">
      <c r="F275" s="20"/>
      <c r="L275" s="25"/>
      <c r="R275" s="39" t="s">
        <v>12</v>
      </c>
      <c r="S275" s="40">
        <f>SUM(S273:S274)</f>
        <v>0</v>
      </c>
      <c r="T275" s="39" t="s">
        <v>12</v>
      </c>
      <c r="U275" s="40">
        <f>IF(B274&gt;0,SUM(U273:U274),0)</f>
        <v>0</v>
      </c>
      <c r="V275" s="39" t="s">
        <v>12</v>
      </c>
      <c r="W275" s="40">
        <f>IF(B274&gt;1,SUM(W273:W274),0)</f>
        <v>0</v>
      </c>
      <c r="X275" s="39" t="s">
        <v>12</v>
      </c>
      <c r="Y275" s="40">
        <f>IF(B274&gt;2,SUM(Y273:Y274),0)</f>
        <v>0</v>
      </c>
      <c r="Z275" s="39" t="s">
        <v>17</v>
      </c>
      <c r="AA275" s="44">
        <f>S282-U282-W282-Y282</f>
        <v>0</v>
      </c>
      <c r="AB275" s="39"/>
      <c r="AC275" s="39" t="s">
        <v>12</v>
      </c>
      <c r="AD275" s="40">
        <f>SUM(AD273:AD274)</f>
        <v>0</v>
      </c>
      <c r="AE275" s="39" t="s">
        <v>12</v>
      </c>
      <c r="AF275" s="40">
        <f>IF(H274&gt;0,SUM(AF273:AF274),0)</f>
        <v>0</v>
      </c>
      <c r="AG275" s="39" t="s">
        <v>12</v>
      </c>
      <c r="AH275" s="40">
        <f>IF(H274&gt;1,SUM(AH273:AH274),0)</f>
        <v>0</v>
      </c>
      <c r="AI275" s="39" t="s">
        <v>12</v>
      </c>
      <c r="AJ275" s="40">
        <f>IF(H274&gt;2,SUM(AJ273:AJ274),0)</f>
        <v>0</v>
      </c>
      <c r="AK275" s="39" t="s">
        <v>17</v>
      </c>
      <c r="AL275" s="44">
        <f>AD282-AF282-AH282-AJ282</f>
        <v>0</v>
      </c>
      <c r="AM275" s="50"/>
      <c r="AN275" s="52"/>
      <c r="AO275" s="50"/>
      <c r="AP275" s="53"/>
      <c r="AQ275" s="50"/>
    </row>
    <row r="276" spans="1:43" ht="14.4" hidden="1" customHeight="1" x14ac:dyDescent="0.3">
      <c r="F276" s="20"/>
      <c r="L276" s="25"/>
      <c r="R276" s="39"/>
      <c r="S276" s="39"/>
      <c r="T276" s="39"/>
      <c r="U276" s="39"/>
      <c r="V276" s="39"/>
      <c r="W276" s="39"/>
      <c r="X276" s="39"/>
      <c r="Y276" s="39"/>
      <c r="Z276" s="39" t="s">
        <v>55</v>
      </c>
      <c r="AA276" s="44">
        <f>SUM(AA274:AA275)</f>
        <v>0</v>
      </c>
      <c r="AB276" s="39"/>
      <c r="AC276" s="39"/>
      <c r="AD276" s="39"/>
      <c r="AE276" s="39"/>
      <c r="AF276" s="39"/>
      <c r="AG276" s="39"/>
      <c r="AH276" s="39"/>
      <c r="AI276" s="39"/>
      <c r="AJ276" s="39"/>
      <c r="AK276" s="39" t="s">
        <v>55</v>
      </c>
      <c r="AL276" s="44">
        <f>SUM(AL274:AL275)</f>
        <v>0</v>
      </c>
      <c r="AM276" s="50"/>
      <c r="AN276" s="52"/>
      <c r="AO276" s="50"/>
      <c r="AP276" s="53"/>
      <c r="AQ276" s="50"/>
    </row>
    <row r="277" spans="1:43" ht="14.4" hidden="1" customHeight="1" x14ac:dyDescent="0.3">
      <c r="F277" s="20"/>
      <c r="L277" s="25"/>
      <c r="R277" s="39" t="s">
        <v>7</v>
      </c>
      <c r="S277" s="45">
        <f>IF(AND(S271&lt;&gt;1,S271&lt;&gt;7),IF(AND(D270&gt;=5/24,E270&gt;=5/24),0,IF(E270&lt;5/24,E270-D270,IF(AND(D270&gt;0/24,E270&lt;5/24),E270-D270,IF(AND(D270&gt;=0/24,E270&gt;=5/24),5/24-D270,0)))),IF(S271=1,E270-D270,IF(S271=7,IF(AND(D270&gt;=5/24,E270&gt;=5/24),0,IF(E270&lt;5/24,E270-D270,IF(AND(D270&gt;0/24,E270&lt;5/24),E270-D270,IF(AND(D270&gt;=0/24,E270&gt;=5/24),5/24-D270,"v")))))))</f>
        <v>0</v>
      </c>
      <c r="T277" s="39" t="s">
        <v>7</v>
      </c>
      <c r="U277" s="45">
        <f>IF(OR(D271="x",E271="x"),0,IF(AND(U271&lt;&gt;1,U271&lt;&gt;7),IF(AND(D271&gt;=5/24,E271&gt;=5/24),0,IF(E271&lt;5/24,E271-D271,IF(AND(D271&gt;0/24,E271&lt;5/24),E271-D271,IF(AND(D271&gt;=0/24,E271&gt;=5/24),5/24-D271,0)))),IF(U271=1,E271-D271,IF(U271=7,IF(AND(D271&gt;=5/24,E271&gt;=5/24),0,IF(E271&lt;5/24,E271-D271,IF(AND(D271&gt;0/24,E271&lt;5/24),E271-D271,IF(AND(D271&gt;=0/24,E271&gt;=5/24),5/24-D271,"v"))))))))</f>
        <v>0</v>
      </c>
      <c r="V277" s="39" t="s">
        <v>7</v>
      </c>
      <c r="W277" s="45">
        <f>IF(OR(D272="x",E272="x"),0,IF(AND(W271&lt;&gt;1,W271&lt;&gt;7),IF(AND(D272&gt;=5/24,E272&gt;=5/24),0,IF(E272&lt;5/24,E272-D272,IF(AND(D272&gt;0/24,E272&lt;5/24),E272-D272,IF(AND(D272&gt;=0/24,E272&gt;=5/24),5/24-D272,0)))),IF(W271=1,E272-D272,IF(W271=7,IF(AND(D272&gt;=5/24,E272&gt;=5/24),0,IF(E272&lt;5/24,E272-D272,IF(AND(D272&gt;0/24,E272&lt;5/24),E272-D272,IF(AND(D272&gt;=0/24,E272&gt;=5/24),5/24-D272,"v"))))))))</f>
        <v>0</v>
      </c>
      <c r="X277" s="39" t="s">
        <v>7</v>
      </c>
      <c r="Y277" s="45">
        <f>IF(OR(D273="x",E273="x"),0,IF(AND(Y271&lt;&gt;1,Y271&lt;&gt;7),IF(AND(D273&gt;=5/24,E273&gt;=5/24),0,IF(E273&lt;5/24,E273-D273,IF(AND(D273&gt;0/24,E273&lt;5/24),E273-D273,IF(AND(D273&gt;=0/24,E273&gt;=5/24),5/24-D273,0)))),IF(Y271=1,E273-D273,IF(Y271=7,IF(AND(D273&gt;=5/24,E273&gt;=5/24),0,IF(E273&lt;5/24,E273-D273,IF(AND(D273&gt;0/24,E273&lt;5/24),E273-D273,IF(AND(D273&gt;=0/24,E273&gt;=5/24),5/24-D273,"v"))))))))</f>
        <v>0</v>
      </c>
      <c r="Z277" s="39" t="s">
        <v>59</v>
      </c>
      <c r="AA277" s="40">
        <f>SUM(S272-U272-W272-Y272)</f>
        <v>0</v>
      </c>
      <c r="AB277" s="39"/>
      <c r="AC277" s="39" t="s">
        <v>7</v>
      </c>
      <c r="AD277" s="45">
        <f>IF(AND(AD271&lt;&gt;1,AD271&lt;&gt;7),IF(AND(J270&gt;=5/24,K270&gt;=5/24),0,IF(K270&lt;5/24,K270-J270,IF(AND(J270&gt;0/24,K270&lt;5/24),K270-J270,IF(AND(J270&gt;=0/24,K270&gt;=5/24),5/24-J270,0)))),IF(AD271=1,K270-J270,IF(AD271=7,IF(AND(J270&gt;=5/24,K270&gt;=5/24),0,IF(K270&lt;5/24,K270-J270,IF(AND(J270&gt;0/24,K270&lt;5/24),K270-J270,IF(AND(J270&gt;=0/24,K270&gt;=5/24),5/24-J270,"v")))))))</f>
        <v>0</v>
      </c>
      <c r="AE277" s="39" t="s">
        <v>7</v>
      </c>
      <c r="AF277" s="45">
        <f>IF(OR(J271="x",K271="x"),0,IF(AND(AF271&lt;&gt;1,AF271&lt;&gt;7),IF(AND(J271&gt;=5/24,K271&gt;=5/24),0,IF(K271&lt;5/24,K271-J271,IF(AND(J271&gt;0/24,K271&lt;5/24),K271-J271,IF(AND(J271&gt;=0/24,K271&gt;=5/24),5/24-J271,0)))),IF(AF271=1,K271-J271,IF(AF271=7,IF(AND(J271&gt;=5/24,K271&gt;=5/24),0,IF(K271&lt;5/24,K271-J271,IF(AND(J271&gt;0/24,K271&lt;5/24),K271-J271,IF(AND(J271&gt;=0/24,K271&gt;=5/24),5/24-J271,"v"))))))))</f>
        <v>0</v>
      </c>
      <c r="AG277" s="39" t="s">
        <v>7</v>
      </c>
      <c r="AH277" s="45">
        <f>IF(OR(J272="x",K272="x"),0,IF(AND(AH271&lt;&gt;1,AH271&lt;&gt;7),IF(AND(J272&gt;=5/24,K272&gt;=5/24),0,IF(K272&lt;5/24,K272-J272,IF(AND(J272&gt;0/24,K272&lt;5/24),K272-J272,IF(AND(J272&gt;=0/24,K272&gt;=5/24),5/24-J272,0)))),IF(AH271=1,K272-J272,IF(AH271=7,IF(AND(J272&gt;=5/24,K272&gt;=5/24),0,IF(K272&lt;5/24,K272-J272,IF(AND(J272&gt;0/24,K272&lt;5/24),K272-J272,IF(AND(J272&gt;=0/24,K272&gt;=5/24),5/24-J272,"v"))))))))</f>
        <v>0</v>
      </c>
      <c r="AI277" s="39" t="s">
        <v>7</v>
      </c>
      <c r="AJ277" s="45">
        <f>IF(OR(J273="x",K273="x"),0,IF(AND(AJ271&lt;&gt;1,AJ271&lt;&gt;7),IF(AND(J273&gt;=5/24,K273&gt;=5/24),0,IF(K273&lt;5/24,K273-J273,IF(AND(J273&gt;0/24,K273&lt;5/24),K273-J273,IF(AND(J273&gt;=0/24,K273&gt;=5/24),5/24-J273,0)))),IF(AJ271=1,K273-J273,IF(AJ271=7,IF(AND(J273&gt;=5/24,K273&gt;=5/24),0,IF(K273&lt;5/24,K273-J273,IF(AND(J273&gt;0/24,K273&lt;5/24),K273-J273,IF(AND(J273&gt;=0/24,K273&gt;=5/24),5/24-J273,"v"))))))))</f>
        <v>0</v>
      </c>
      <c r="AK277" s="39" t="s">
        <v>59</v>
      </c>
      <c r="AL277" s="40">
        <f>SUM(AD272-AF272-AH272-AJ272)</f>
        <v>0</v>
      </c>
      <c r="AM277" s="50"/>
      <c r="AN277" s="50"/>
      <c r="AO277" s="50"/>
      <c r="AP277" s="53"/>
      <c r="AQ277" s="50"/>
    </row>
    <row r="278" spans="1:43" ht="14.4" hidden="1" customHeight="1" x14ac:dyDescent="0.3">
      <c r="F278" s="20"/>
      <c r="L278" s="25"/>
      <c r="R278" s="39" t="s">
        <v>8</v>
      </c>
      <c r="S278" s="43">
        <f>IF(S271=7,IF(AND(D270&gt;=19/24,E270&gt;=19/24),E270-D270,IF(AND(D270&lt;=19/24,E270&gt;=19/24),E270-19/24,0)),0)</f>
        <v>0</v>
      </c>
      <c r="T278" s="39" t="s">
        <v>8</v>
      </c>
      <c r="U278" s="43">
        <f>IF(OR(D271="x",E271="x"),0,IF(U271=7,IF(AND(D271&gt;=19/24,E271&gt;=19/24),E271-D271,IF(AND(D271&lt;=19/24,E271&gt;=19/24),E271-19/24,0)),0))</f>
        <v>0</v>
      </c>
      <c r="V278" s="39" t="s">
        <v>8</v>
      </c>
      <c r="W278" s="43">
        <f>IF(OR(D272="x",E272="x"),0,IF(W271=7,IF(AND(D272&gt;=19/24,E272&gt;=19/24),E272-D272,IF(AND(D272&lt;=19/24,E272&gt;=19/24),E272-19/24,0)),0))</f>
        <v>0</v>
      </c>
      <c r="X278" s="39" t="s">
        <v>8</v>
      </c>
      <c r="Y278" s="43">
        <f>IF(OR(D273="x",E273="x"),0,IF(Y271=7,IF(AND(D273&gt;=19/24,E273&gt;=19/24),E273-D273,IF(AND(D273&lt;=19/24,E273&gt;=19/24),E273-19/24,0)),0))</f>
        <v>0</v>
      </c>
      <c r="Z278" s="39" t="s">
        <v>60</v>
      </c>
      <c r="AA278" s="40">
        <f>SUM(S275-U275-W275-Y276)</f>
        <v>0</v>
      </c>
      <c r="AB278" s="39"/>
      <c r="AC278" s="39" t="s">
        <v>8</v>
      </c>
      <c r="AD278" s="43">
        <f>IF(AD271=7,IF(AND(J270&gt;=19/24,K270&gt;=19/24),K270-J270,IF(AND(J270&lt;=19/24,K270&gt;=19/24),K270-19/24,0)),0)</f>
        <v>0</v>
      </c>
      <c r="AE278" s="39" t="s">
        <v>8</v>
      </c>
      <c r="AF278" s="43">
        <f>IF(OR(J271="x",K271="x"),0,IF(AF271=7,IF(AND(J271&gt;=19/24,K271&gt;=19/24),K271-J271,IF(AND(J271&lt;=19/24,K271&gt;=19/24),K271-19/24,0)),0))</f>
        <v>0</v>
      </c>
      <c r="AG278" s="39" t="s">
        <v>8</v>
      </c>
      <c r="AH278" s="43">
        <f>IF(OR(J272="x",K272="x"),0,IF(AH271=7,IF(AND(J272&gt;=19/24,K272&gt;=19/24),K272-J272,IF(AND(J272&lt;=19/24,K272&gt;=19/24),K272-19/24,0)),0))</f>
        <v>0</v>
      </c>
      <c r="AI278" s="39" t="s">
        <v>8</v>
      </c>
      <c r="AJ278" s="43">
        <f>IF(OR(J273="x",K273="x"),0,IF(AJ271=7,IF(AND(J273&gt;=19/24,K273&gt;=19/24),K273-J273,IF(AND(J273&lt;=19/24,K273&gt;=19/24),K273-19/24,0)),0))</f>
        <v>0</v>
      </c>
      <c r="AK278" s="39" t="s">
        <v>60</v>
      </c>
      <c r="AL278" s="40">
        <f>SUM(AD275-AF275-AH275-AJ276)</f>
        <v>0</v>
      </c>
      <c r="AM278" s="50"/>
      <c r="AN278" s="52"/>
      <c r="AO278" s="50"/>
      <c r="AP278" s="52"/>
      <c r="AQ278" s="50"/>
    </row>
    <row r="279" spans="1:43" ht="14.4" hidden="1" customHeight="1" x14ac:dyDescent="0.3">
      <c r="F279" s="20"/>
      <c r="L279" s="25"/>
      <c r="R279" s="39" t="s">
        <v>9</v>
      </c>
      <c r="S279" s="40">
        <f>SUM(S277:S278)</f>
        <v>0</v>
      </c>
      <c r="T279" s="39" t="s">
        <v>9</v>
      </c>
      <c r="U279" s="40">
        <f>IF(B274&gt;0,SUM(U277:U278),0)</f>
        <v>0</v>
      </c>
      <c r="V279" s="39" t="s">
        <v>9</v>
      </c>
      <c r="W279" s="40">
        <f>IF(B274&gt;1,SUM(W277:W278),0)</f>
        <v>0</v>
      </c>
      <c r="X279" s="39" t="s">
        <v>9</v>
      </c>
      <c r="Y279" s="40">
        <f>IF(B274&gt;2,SUM(Y277:Y278),0)</f>
        <v>0</v>
      </c>
      <c r="Z279" s="39" t="s">
        <v>61</v>
      </c>
      <c r="AA279" s="40">
        <f>SUM(S279-U279-W279-Y279)</f>
        <v>0</v>
      </c>
      <c r="AB279" s="39"/>
      <c r="AC279" s="39" t="s">
        <v>9</v>
      </c>
      <c r="AD279" s="40">
        <f>SUM(AD277:AD278)</f>
        <v>0</v>
      </c>
      <c r="AE279" s="39" t="s">
        <v>9</v>
      </c>
      <c r="AF279" s="40">
        <f>IF(H274&gt;0,SUM(AF277:AF278),0)</f>
        <v>0</v>
      </c>
      <c r="AG279" s="39" t="s">
        <v>9</v>
      </c>
      <c r="AH279" s="40">
        <f>IF($H274&gt;1,SUM(AH277:AH278),0)</f>
        <v>0</v>
      </c>
      <c r="AI279" s="39" t="s">
        <v>9</v>
      </c>
      <c r="AJ279" s="40">
        <f>IF(H274&gt;2,SUM(AJ277:AJ278),0)</f>
        <v>0</v>
      </c>
      <c r="AK279" s="39" t="s">
        <v>61</v>
      </c>
      <c r="AL279" s="40">
        <f>SUM(AD279-AF279-AH279-AJ279)</f>
        <v>0</v>
      </c>
      <c r="AM279" s="50"/>
      <c r="AN279" s="52"/>
      <c r="AO279" s="50"/>
      <c r="AP279" s="52"/>
      <c r="AQ279" s="50"/>
    </row>
    <row r="280" spans="1:43" ht="14.4" hidden="1" customHeight="1" x14ac:dyDescent="0.3">
      <c r="F280" s="20"/>
      <c r="L280" s="25"/>
      <c r="R280" s="39" t="s">
        <v>1</v>
      </c>
      <c r="S280" s="40">
        <f>E270-D270</f>
        <v>0</v>
      </c>
      <c r="T280" s="39" t="s">
        <v>70</v>
      </c>
      <c r="U280" s="40">
        <f>IF(B274&gt;0,E271-D271,0)</f>
        <v>0</v>
      </c>
      <c r="V280" s="39" t="s">
        <v>70</v>
      </c>
      <c r="W280" s="40">
        <f>IF(B274&gt;1,E272-D272,0)</f>
        <v>0</v>
      </c>
      <c r="X280" s="39" t="s">
        <v>70</v>
      </c>
      <c r="Y280" s="40">
        <f>IF(B274&gt;2,E273-D273,0)</f>
        <v>0</v>
      </c>
      <c r="Z280" s="39"/>
      <c r="AA280" s="39"/>
      <c r="AB280" s="39"/>
      <c r="AC280" s="39" t="s">
        <v>1</v>
      </c>
      <c r="AD280" s="40">
        <f>K270-J270</f>
        <v>0</v>
      </c>
      <c r="AE280" s="39" t="s">
        <v>70</v>
      </c>
      <c r="AF280" s="40">
        <f>IF(H274&gt;0,K271-J271,0)</f>
        <v>0</v>
      </c>
      <c r="AG280" s="39" t="s">
        <v>70</v>
      </c>
      <c r="AH280" s="40">
        <f>IF(H274&gt;1,K272-J272,0)</f>
        <v>0</v>
      </c>
      <c r="AI280" s="39" t="s">
        <v>70</v>
      </c>
      <c r="AJ280" s="40">
        <f>IF(H274&gt;2,K273-J273,0)</f>
        <v>0</v>
      </c>
      <c r="AK280" s="39"/>
      <c r="AL280" s="39"/>
      <c r="AM280" s="50"/>
      <c r="AN280" s="52"/>
      <c r="AO280" s="50"/>
      <c r="AP280" s="52"/>
      <c r="AQ280" s="50"/>
    </row>
    <row r="281" spans="1:43" ht="14.4" hidden="1" customHeight="1" x14ac:dyDescent="0.3">
      <c r="F281" s="20"/>
      <c r="L281" s="25"/>
      <c r="R281" s="39" t="s">
        <v>54</v>
      </c>
      <c r="S281" s="40">
        <f>SUM(S272+S275+S279)</f>
        <v>0</v>
      </c>
      <c r="T281" s="39" t="s">
        <v>54</v>
      </c>
      <c r="U281" s="40">
        <f>SUM(U272+U275+U279)</f>
        <v>0</v>
      </c>
      <c r="V281" s="39" t="s">
        <v>54</v>
      </c>
      <c r="W281" s="40">
        <f>SUM(W272+W275+W279)</f>
        <v>0</v>
      </c>
      <c r="X281" s="39" t="s">
        <v>54</v>
      </c>
      <c r="Y281" s="40">
        <f>SUM(Y272+Y275+Y279)</f>
        <v>0</v>
      </c>
      <c r="Z281" s="39"/>
      <c r="AA281" s="39"/>
      <c r="AB281" s="39"/>
      <c r="AC281" s="39" t="s">
        <v>54</v>
      </c>
      <c r="AD281" s="40">
        <f>SUM(AD272+AD275+AD279)</f>
        <v>0</v>
      </c>
      <c r="AE281" s="39" t="s">
        <v>54</v>
      </c>
      <c r="AF281" s="40">
        <f>SUM(AF272+AF275+AF279)</f>
        <v>0</v>
      </c>
      <c r="AG281" s="39" t="s">
        <v>54</v>
      </c>
      <c r="AH281" s="40">
        <f>SUM(AH272+AH275+AH279)</f>
        <v>0</v>
      </c>
      <c r="AI281" s="39" t="s">
        <v>54</v>
      </c>
      <c r="AJ281" s="40">
        <f>SUM(AJ272+AJ275+AJ279)</f>
        <v>0</v>
      </c>
      <c r="AK281" s="39"/>
      <c r="AL281" s="39"/>
      <c r="AM281" s="50"/>
      <c r="AN281" s="52"/>
      <c r="AO281" s="50"/>
      <c r="AP281" s="50"/>
      <c r="AQ281" s="50"/>
    </row>
    <row r="282" spans="1:43" ht="14.4" hidden="1" customHeight="1" x14ac:dyDescent="0.3">
      <c r="F282" s="20"/>
      <c r="L282" s="25"/>
      <c r="R282" s="39" t="s">
        <v>55</v>
      </c>
      <c r="S282" s="46">
        <f>S280*24*Personalia!$B$15</f>
        <v>0</v>
      </c>
      <c r="T282" s="39" t="s">
        <v>71</v>
      </c>
      <c r="U282" s="46">
        <f>U280*24*Personalia!$B$15</f>
        <v>0</v>
      </c>
      <c r="V282" s="39" t="s">
        <v>71</v>
      </c>
      <c r="W282" s="46">
        <f>W280*24*Personalia!$B$15</f>
        <v>0</v>
      </c>
      <c r="X282" s="39" t="s">
        <v>71</v>
      </c>
      <c r="Y282" s="46">
        <f>Y280*24*Personalia!$B$15</f>
        <v>0</v>
      </c>
      <c r="Z282" s="39"/>
      <c r="AA282" s="39"/>
      <c r="AB282" s="39"/>
      <c r="AC282" s="39" t="s">
        <v>55</v>
      </c>
      <c r="AD282" s="46">
        <f>AD280*24*Personalia!$B$15</f>
        <v>0</v>
      </c>
      <c r="AE282" s="39" t="s">
        <v>71</v>
      </c>
      <c r="AF282" s="46">
        <f>AF280*24*Personalia!$B$15</f>
        <v>0</v>
      </c>
      <c r="AG282" s="39" t="s">
        <v>71</v>
      </c>
      <c r="AH282" s="46">
        <f>AH280*24*Personalia!$B$15</f>
        <v>0</v>
      </c>
      <c r="AI282" s="39" t="s">
        <v>71</v>
      </c>
      <c r="AJ282" s="46">
        <f>AJ280*24*Personalia!$B$15</f>
        <v>0</v>
      </c>
      <c r="AK282" s="39"/>
      <c r="AL282" s="39"/>
      <c r="AM282" s="50"/>
      <c r="AN282" s="52"/>
      <c r="AO282" s="50"/>
      <c r="AP282" s="50"/>
      <c r="AQ282" s="50"/>
    </row>
    <row r="283" spans="1:43" ht="14.4" hidden="1" customHeight="1" x14ac:dyDescent="0.3">
      <c r="F283" s="20"/>
      <c r="L283" s="25"/>
      <c r="R283" s="14" t="s">
        <v>2</v>
      </c>
      <c r="S283" s="47">
        <f>S272*Personalia!$B$15*24*0.25+S275*24*Personalia!$B$15*0.5+S279*24*Personalia!$B$15</f>
        <v>0</v>
      </c>
      <c r="T283" s="48" t="s">
        <v>72</v>
      </c>
      <c r="U283" s="47">
        <f>U272*Personalia!$B$15*24*0.25+U275*24*Personalia!$B$15*0.5+U279*24*Personalia!$B$15</f>
        <v>0</v>
      </c>
      <c r="V283" s="48" t="s">
        <v>72</v>
      </c>
      <c r="W283" s="47">
        <f>W272*Personalia!$B$15*24*0.25+W275*24*Personalia!$B$15*0.5+W279*24*Personalia!$B$15</f>
        <v>0</v>
      </c>
      <c r="X283" s="48" t="s">
        <v>72</v>
      </c>
      <c r="Y283" s="47">
        <f>Y272*Personalia!$B$15*24*0.25+Y275*24*Personalia!$B$15*0.5+Y279*24*Personalia!$B$15</f>
        <v>0</v>
      </c>
      <c r="AC283" s="14" t="s">
        <v>2</v>
      </c>
      <c r="AD283" s="47">
        <f>AD272*Personalia!$B$15*24*0.25+AD275*24*Personalia!$B$15*0.5+AD279*24*Personalia!$B$15</f>
        <v>0</v>
      </c>
      <c r="AE283" s="48" t="s">
        <v>72</v>
      </c>
      <c r="AF283" s="47">
        <f>AF272*Personalia!$B$15*24*0.25+AF275*24*Personalia!$B$15*0.5+AF279*24*Personalia!$B$15</f>
        <v>0</v>
      </c>
      <c r="AG283" s="48" t="s">
        <v>72</v>
      </c>
      <c r="AH283" s="47">
        <f>AH272*Personalia!$B$15*24*0.25+AH275*24*Personalia!$B$15*0.5+AH279*24*Personalia!$B$15</f>
        <v>0</v>
      </c>
      <c r="AI283" s="48" t="s">
        <v>72</v>
      </c>
      <c r="AJ283" s="47">
        <f>AJ272*Personalia!$B$15*24*0.25+AJ275*24*Personalia!$B$15*0.5+AJ279*24*Personalia!$B$15</f>
        <v>0</v>
      </c>
      <c r="AM283" s="50"/>
      <c r="AN283" s="54"/>
      <c r="AO283" s="50"/>
      <c r="AP283" s="50"/>
      <c r="AQ283" s="50"/>
    </row>
    <row r="284" spans="1:43" ht="14.4" hidden="1" customHeight="1" x14ac:dyDescent="0.3">
      <c r="F284" s="20"/>
      <c r="L284" s="25"/>
      <c r="AM284" s="50"/>
      <c r="AN284" s="54"/>
      <c r="AO284" s="50"/>
      <c r="AP284" s="50"/>
      <c r="AQ284" s="50"/>
    </row>
    <row r="285" spans="1:43" x14ac:dyDescent="0.3">
      <c r="F285" s="20"/>
      <c r="L285" s="25"/>
      <c r="AM285" s="50"/>
      <c r="AN285" s="50"/>
      <c r="AO285" s="50"/>
      <c r="AP285" s="50"/>
      <c r="AQ285" s="50"/>
    </row>
    <row r="286" spans="1:43" ht="16.8" x14ac:dyDescent="0.4">
      <c r="A286" s="21" t="s">
        <v>24</v>
      </c>
      <c r="B286" s="22" t="str">
        <f>TEXT(C286,"DDDD")</f>
        <v>dinsdag</v>
      </c>
      <c r="C286" s="63">
        <v>42004</v>
      </c>
      <c r="D286" s="11">
        <v>0</v>
      </c>
      <c r="E286" s="11">
        <v>0</v>
      </c>
      <c r="F286" s="20"/>
      <c r="G286" s="23" t="s">
        <v>25</v>
      </c>
      <c r="H286" s="24" t="str">
        <f>TEXT(I286,"DDDD")</f>
        <v>dinsdag</v>
      </c>
      <c r="I286" s="63">
        <f>C286</f>
        <v>42004</v>
      </c>
      <c r="J286" s="11">
        <v>0</v>
      </c>
      <c r="K286" s="11">
        <v>0</v>
      </c>
      <c r="L286" s="25"/>
      <c r="M286" s="26" t="s">
        <v>62</v>
      </c>
      <c r="N286" s="27">
        <f>AA289</f>
        <v>0</v>
      </c>
      <c r="O286" s="28" t="s">
        <v>62</v>
      </c>
      <c r="P286" s="29">
        <f>AL289</f>
        <v>0</v>
      </c>
      <c r="Q286" s="25"/>
      <c r="R286" s="26" t="s">
        <v>15</v>
      </c>
      <c r="S286" s="30" t="s">
        <v>3</v>
      </c>
      <c r="T286" s="26" t="s">
        <v>13</v>
      </c>
      <c r="U286" s="30" t="s">
        <v>3</v>
      </c>
      <c r="V286" s="26" t="s">
        <v>14</v>
      </c>
      <c r="W286" s="30" t="s">
        <v>3</v>
      </c>
      <c r="X286" s="26" t="s">
        <v>16</v>
      </c>
      <c r="Y286" s="30" t="s">
        <v>3</v>
      </c>
      <c r="Z286" s="26" t="s">
        <v>18</v>
      </c>
      <c r="AA286" s="30"/>
      <c r="AC286" s="28" t="s">
        <v>15</v>
      </c>
      <c r="AD286" s="31" t="s">
        <v>3</v>
      </c>
      <c r="AE286" s="28" t="s">
        <v>13</v>
      </c>
      <c r="AF286" s="31" t="s">
        <v>3</v>
      </c>
      <c r="AG286" s="28" t="s">
        <v>14</v>
      </c>
      <c r="AH286" s="31" t="s">
        <v>3</v>
      </c>
      <c r="AI286" s="28" t="s">
        <v>16</v>
      </c>
      <c r="AJ286" s="31" t="s">
        <v>3</v>
      </c>
      <c r="AK286" s="28" t="s">
        <v>18</v>
      </c>
      <c r="AL286" s="31"/>
      <c r="AM286" s="50"/>
      <c r="AN286" s="50"/>
      <c r="AO286" s="50"/>
      <c r="AP286" s="50"/>
      <c r="AQ286" s="50"/>
    </row>
    <row r="287" spans="1:43" x14ac:dyDescent="0.3">
      <c r="A287" s="32" t="s">
        <v>13</v>
      </c>
      <c r="B287" s="33"/>
      <c r="C287" s="12"/>
      <c r="D287" s="11" t="s">
        <v>22</v>
      </c>
      <c r="E287" s="11" t="s">
        <v>22</v>
      </c>
      <c r="F287" s="20"/>
      <c r="G287" s="34" t="s">
        <v>13</v>
      </c>
      <c r="H287" s="33"/>
      <c r="I287" s="12"/>
      <c r="J287" s="11" t="s">
        <v>22</v>
      </c>
      <c r="K287" s="11" t="s">
        <v>22</v>
      </c>
      <c r="L287" s="25"/>
      <c r="M287" s="26" t="s">
        <v>63</v>
      </c>
      <c r="N287" s="64">
        <f>SUM(S297-U297-W297-Y297)</f>
        <v>0</v>
      </c>
      <c r="O287" s="28" t="s">
        <v>63</v>
      </c>
      <c r="P287" s="27">
        <f>SUM(AD297-AF297-AH297-AJ297)</f>
        <v>0</v>
      </c>
      <c r="Q287" s="33"/>
      <c r="R287" s="14" t="s">
        <v>4</v>
      </c>
      <c r="S287" s="14">
        <f>WEEKDAY($C286)</f>
        <v>3</v>
      </c>
      <c r="T287" s="14" t="s">
        <v>4</v>
      </c>
      <c r="U287" s="14">
        <f>WEEKDAY($C286)</f>
        <v>3</v>
      </c>
      <c r="V287" s="14" t="s">
        <v>4</v>
      </c>
      <c r="W287" s="14">
        <f>WEEKDAY($C286)</f>
        <v>3</v>
      </c>
      <c r="X287" s="14" t="s">
        <v>4</v>
      </c>
      <c r="Y287" s="14">
        <f>WEEKDAY($C286)</f>
        <v>3</v>
      </c>
      <c r="Z287" s="14" t="s">
        <v>19</v>
      </c>
      <c r="AA287" s="35">
        <f>S296</f>
        <v>0</v>
      </c>
      <c r="AC287" s="14" t="s">
        <v>4</v>
      </c>
      <c r="AD287" s="14">
        <f>WEEKDAY($I286)</f>
        <v>3</v>
      </c>
      <c r="AE287" s="14" t="s">
        <v>4</v>
      </c>
      <c r="AF287" s="14">
        <f>WEEKDAY($I286)</f>
        <v>3</v>
      </c>
      <c r="AG287" s="14" t="s">
        <v>4</v>
      </c>
      <c r="AH287" s="14">
        <f>WEEKDAY($I286)</f>
        <v>3</v>
      </c>
      <c r="AI287" s="14" t="s">
        <v>4</v>
      </c>
      <c r="AJ287" s="14">
        <f>WEEKDAY($I286)</f>
        <v>3</v>
      </c>
      <c r="AK287" s="14" t="s">
        <v>19</v>
      </c>
      <c r="AL287" s="35">
        <f>AD296</f>
        <v>0</v>
      </c>
      <c r="AM287" s="49"/>
      <c r="AN287" s="50"/>
      <c r="AO287" s="49"/>
      <c r="AP287" s="50"/>
      <c r="AQ287" s="50"/>
    </row>
    <row r="288" spans="1:43" x14ac:dyDescent="0.3">
      <c r="A288" s="32" t="s">
        <v>14</v>
      </c>
      <c r="C288" s="13"/>
      <c r="D288" s="11" t="s">
        <v>22</v>
      </c>
      <c r="E288" s="11" t="s">
        <v>22</v>
      </c>
      <c r="F288" s="20"/>
      <c r="G288" s="34" t="s">
        <v>14</v>
      </c>
      <c r="I288" s="13"/>
      <c r="J288" s="11" t="s">
        <v>22</v>
      </c>
      <c r="K288" s="11" t="s">
        <v>22</v>
      </c>
      <c r="L288" s="25"/>
      <c r="M288" s="26" t="s">
        <v>64</v>
      </c>
      <c r="N288" s="36">
        <f>AA292</f>
        <v>0</v>
      </c>
      <c r="O288" s="28" t="s">
        <v>64</v>
      </c>
      <c r="P288" s="37">
        <f>AL292</f>
        <v>0</v>
      </c>
      <c r="Q288" s="38"/>
      <c r="R288" s="39" t="s">
        <v>6</v>
      </c>
      <c r="S288" s="40">
        <f>IF(S287=7,IF(OR(AND(D286&gt;=19/24,E286&gt;=19/24),AND(D286&lt;=14/24,E286&lt;=14/24)),0,IF(AND(D286&lt;=14/24,E286&lt;=19/24),E286-14/24,IF(AND(D286&gt;=14/24,E286&lt;=19/24),E286-D286,IF(AND(D286&gt;=14/24,E286&gt;=19/24),19/24-D286,IF(AND(D286&lt;=14/24,E286&gt;=19/24),19/24-14/24,"v"))))),0)</f>
        <v>0</v>
      </c>
      <c r="T288" s="39" t="s">
        <v>6</v>
      </c>
      <c r="U288" s="40">
        <f>IF(OR(D287="x",E287="x"),0,IF(B290&gt;0,IF(U287=7,IF(OR(AND(D287&gt;=19/24,E287&gt;=19/24),AND(D287&lt;=14/24,E287&lt;=14/24)),0,IF(AND(D287&lt;=14/24,E287&lt;=19/24),E287-14/24,IF(AND(D287&gt;=14/24,E287&lt;=19/24),E287-D287,IF(AND(D287&gt;=14/24,E287&gt;=19/24),19/24-D287,IF(AND(D287&lt;=14/24,E287&gt;=19/24),19/24-14/24,"v"))))),0),0))</f>
        <v>0</v>
      </c>
      <c r="V288" s="39" t="s">
        <v>6</v>
      </c>
      <c r="W288" s="40">
        <f>IF(OR(D288="x",E288="x"),0,IF(B290&gt;1,IF(W287=7,IF(OR(AND(D288&gt;=19/24,E288&gt;=19/24),AND(D288&lt;=14/24,E288&lt;=14/24)),0,IF(AND(D288&lt;=14/24,E288&lt;=19/24),E288-14/24,IF(AND(D288&gt;=14/24,E288&lt;=19/24),E288-D288,IF(AND(D288&gt;=14/24,E288&gt;=19/24),19/24-D288,IF(AND(D288&lt;=14/24,E288&gt;=19/24),19/24-14/24,"v"))))),0),0))</f>
        <v>0</v>
      </c>
      <c r="X288" s="39" t="s">
        <v>6</v>
      </c>
      <c r="Y288" s="40">
        <f>IF(OR(D289="x",E289="x"),0,IF(B290&gt;2,IF(Y287=7,IF(OR(AND(D289&gt;=19/24,E289&gt;=19/24),AND(D289&lt;=14/24,E289&lt;=14/24)),0,IF(AND(D289&lt;=14/24,E289&lt;=19/24),E289-14/24,IF(AND(D289&gt;=14/24,E289&lt;=19/24),E289-D289,IF(AND(D289&gt;=14/24,E289&gt;=19/24),19/24-D289,IF(AND(D289&lt;=14/24,E289&gt;=19/24),19/24-14/24,"v"))))),0),0))</f>
        <v>0</v>
      </c>
      <c r="Z288" s="39" t="s">
        <v>20</v>
      </c>
      <c r="AA288" s="40">
        <f>U296+W296+Y296</f>
        <v>0</v>
      </c>
      <c r="AB288" s="39"/>
      <c r="AC288" s="39" t="s">
        <v>6</v>
      </c>
      <c r="AD288" s="40">
        <f>IF(AD287=7,IF(OR(AND(J286&gt;=19/24,K286&gt;=19/24),AND(J286&lt;=14/24,K286&lt;=14/24)),0,IF(AND(J286&lt;=14/24,K286&lt;=19/24),K286-14/24,IF(AND(J286&gt;=14/24,K286&lt;=19/24),K286-J286,IF(AND(J286&gt;=14/24,K286&gt;=19/24),19/24-J286,IF(AND(J286&lt;=14/24,K286&gt;=19/24),19/24-14/24,"v"))))),0)</f>
        <v>0</v>
      </c>
      <c r="AE288" s="39" t="s">
        <v>6</v>
      </c>
      <c r="AF288" s="40">
        <f>IF(OR(J287="x",K287="x"),0,IF(H290&gt;0,IF(AF287=7,IF(OR(AND(J287&gt;=19/24,K287&gt;=19/24),AND(J287&lt;=14/24,K287&lt;=14/24)),0,IF(AND(J287&lt;=14/24,K287&lt;=19/24),K287-14/24,IF(AND(J287&gt;=14/24,K287&lt;=19/24),K287-J287,IF(AND(J287&gt;=14/24,K287&gt;=19/24),19/24-J287,IF(AND(J287&lt;=14/24,K287&gt;=19/24),19/24-14/24,"v"))))),0),0))</f>
        <v>0</v>
      </c>
      <c r="AG288" s="39" t="s">
        <v>6</v>
      </c>
      <c r="AH288" s="40">
        <f>IF(OR(J288="x",K288="x"),0,IF(H290&gt;1,IF(AH287=7,IF(OR(AND(J288&gt;=19/24,K288&gt;=19/24),AND(J288&lt;=14/24,K288&lt;=14/24)),0,IF(AND(J288&lt;=14/24,K288&lt;=19/24),K288-14/24,IF(AND(J288&gt;=14/24,K288&lt;=19/24),K288-J288,IF(AND(J288&gt;=14/24,K288&gt;=19/24),19/24-J288,IF(AND(J288&lt;=14/24,K288&gt;=19/24),19/24-14/24,"v"))))),0),0))</f>
        <v>0</v>
      </c>
      <c r="AI288" s="39" t="s">
        <v>6</v>
      </c>
      <c r="AJ288" s="40">
        <f>IF(OR(J289="x",K289="x"),0,IF(H290&gt;2,IF(AJ287=7,IF(OR(AND(J289&gt;=19/24,K289&gt;=19/24),AND(J289&lt;=14/24,K289&lt;=14/24)),0,IF(AND(J289&lt;=14/24,K289&lt;=19/24),K289-14/24,IF(AND(J289&gt;=14/24,K289&lt;=19/24),K289-J289,IF(AND(J289&gt;=14/24,K289&gt;=19/24),19/24-J289,IF(AND(J289&lt;=14/24,K289&gt;=19/24),19/24-14/24,"v"))))),0),0))</f>
        <v>0</v>
      </c>
      <c r="AK288" s="39" t="s">
        <v>20</v>
      </c>
      <c r="AL288" s="40">
        <f>AF296+AH296+AJ296</f>
        <v>0</v>
      </c>
      <c r="AM288" s="50"/>
      <c r="AN288" s="50"/>
      <c r="AO288" s="50"/>
      <c r="AP288" s="51"/>
      <c r="AQ288" s="50"/>
    </row>
    <row r="289" spans="1:43" x14ac:dyDescent="0.3">
      <c r="A289" s="32" t="s">
        <v>16</v>
      </c>
      <c r="C289" s="12"/>
      <c r="D289" s="11" t="s">
        <v>22</v>
      </c>
      <c r="E289" s="11" t="s">
        <v>22</v>
      </c>
      <c r="F289" s="20"/>
      <c r="G289" s="34" t="s">
        <v>16</v>
      </c>
      <c r="I289" s="12"/>
      <c r="J289" s="11" t="s">
        <v>22</v>
      </c>
      <c r="K289" s="11" t="s">
        <v>22</v>
      </c>
      <c r="L289" s="25"/>
      <c r="M289" s="26" t="s">
        <v>65</v>
      </c>
      <c r="N289" s="37">
        <f>AA290</f>
        <v>0</v>
      </c>
      <c r="O289" s="28" t="s">
        <v>65</v>
      </c>
      <c r="P289" s="37">
        <f>AL290</f>
        <v>0</v>
      </c>
      <c r="R289" s="39" t="s">
        <v>11</v>
      </c>
      <c r="S289" s="40">
        <f>IF(S287&lt;&gt;1,IF(OR(AND(D286&gt;=7/24,E286&gt;=7/24),AND(D286&lt;=5/24,E286&lt;=5/24)),0,IF(AND(D286&lt;=5/24,E286&lt;=7/24),E286-5/24,IF(AND(D286&gt;=5/24,E286&lt;=7/24),E286-D286,IF(AND(D286&gt;=5/24,E286&gt;=7/24),7/24-D286,IF(AND(D286&lt;=5/24,E286&gt;=7/24),7/24-5/24,"v"))))),0)</f>
        <v>0</v>
      </c>
      <c r="T289" s="39" t="s">
        <v>11</v>
      </c>
      <c r="U289" s="40">
        <f>IF(OR(D287="x",E287="x"),0,IF(D287="x",0,IF(U287&lt;&gt;1,IF(OR(AND(D287&gt;=7/24,E287&gt;=7/24),AND(D287&lt;=5/24,E287&lt;=5/24)),0,IF(AND(D287&lt;=5/24,E287&lt;=7/24),E287-5/24,IF(AND(D287&gt;=5/24,E287&lt;=7/24),E287-D287,IF(AND(D287&gt;=5/24,E287&gt;=7/24),7/24-D287,IF(AND(D287&lt;=5/24,E287&gt;=7/24),7/24-5/24,"v"))))),0)))</f>
        <v>0</v>
      </c>
      <c r="V289" s="39" t="s">
        <v>11</v>
      </c>
      <c r="W289" s="40">
        <f>IF(OR(D288="x",E288="x"),0,IF(W287&lt;&gt;1,IF(OR(AND(D288&gt;=7/24,E288&gt;=7/24),AND(D288&lt;=5/24,E288&lt;=5/24)),0,IF(AND(D288&lt;=5/24,E288&lt;=7/24),E288-5/24,IF(AND(D288&gt;=5/24,E288&lt;=7/24),E288-D288,IF(AND(D288&gt;=5/24,E288&gt;=7/24),7/24-D288,IF(AND(D288&lt;=5/24,E288&gt;=7/24),7/24-5/24,"v"))))),0))</f>
        <v>0</v>
      </c>
      <c r="X289" s="39" t="s">
        <v>11</v>
      </c>
      <c r="Y289" s="40">
        <f>IF(OR(D289="x",E289="x"),0,IF(Y287&lt;&gt;1,IF(OR(AND(D289&gt;=7/24,E289&gt;=7/24),AND(D289&lt;=5/24,E289&lt;=5/24)),0,IF(AND(D289&lt;=5/24,E289&lt;=7/24),E289-5/24,IF(AND(D289&gt;=5/24,E289&lt;=7/24),E289-D289,IF(AND(D289&gt;=5/24,E289&gt;=7/24),7/24-D289,IF(AND(D289&lt;=5/24,E289&gt;=7/24),7/24-5/24,"v"))))),0))</f>
        <v>0</v>
      </c>
      <c r="Z289" s="39" t="s">
        <v>21</v>
      </c>
      <c r="AA289" s="41">
        <f>AA287-AA288</f>
        <v>0</v>
      </c>
      <c r="AB289" s="39"/>
      <c r="AC289" s="39" t="s">
        <v>11</v>
      </c>
      <c r="AD289" s="40">
        <f>IF(AD287&lt;&gt;1,IF(OR(AND(J286&gt;=7/24,K286&gt;=7/24),AND(J286&lt;=5/24,K286&lt;=5/24)),0,IF(AND(J286&lt;=5/24,K286&lt;=7/24),K286-5/24,IF(AND(J286&gt;=5/24,K286&lt;=7/24),K286-J286,IF(AND(J286&gt;=5/24,K286&gt;=7/24),7/24-J286,IF(AND(J286&lt;=5/24,K286&gt;=7/24),7/24-5/24,"v"))))),0)</f>
        <v>0</v>
      </c>
      <c r="AE289" s="39" t="s">
        <v>11</v>
      </c>
      <c r="AF289" s="40">
        <f>IF(OR(J287="x",K287="x"),0,IF(AF287&lt;&gt;1,IF(OR(AND(J287&gt;=7/24,K287&gt;=7/24),AND(J287&lt;=5/24,K287&lt;=5/24)),0,IF(AND(J287&lt;=5/24,K287&lt;=7/24),K287-5/24,IF(AND(J287&gt;=5/24,K287&lt;=7/24),K287-J287,IF(AND(J287&gt;=5/24,K287&gt;=7/24),7/24-J287,IF(AND(J287&lt;=5/24,K287&gt;=7/24),7/24-5/24,"v"))))),0))</f>
        <v>0</v>
      </c>
      <c r="AG289" s="39" t="s">
        <v>11</v>
      </c>
      <c r="AH289" s="40">
        <f>IF(OR(J288="x",K288="x"),0,IF(AH287&lt;&gt;1,IF(OR(AND(J288&gt;=7/24,K288&gt;=7/24),AND(J288&lt;=5/24,K288&lt;=5/24)),0,IF(AND(J288&lt;=5/24,K288&lt;=7/24),K288-5/24,IF(AND(J288&gt;=5/24,K288&lt;=7/24),K288-J288,IF(AND(J288&gt;=5/24,K288&gt;=7/24),7/24-J288,IF(AND(J288&lt;=5/24,K288&gt;=7/24),7/24-5/24,"v"))))),0))</f>
        <v>0</v>
      </c>
      <c r="AI289" s="39" t="s">
        <v>11</v>
      </c>
      <c r="AJ289" s="40">
        <f>IF(OR(J289="x",K289="x"),0,IF(AJ287&lt;&gt;1,IF(OR(AND(J289&gt;=7/24,K289&gt;=7/24),AND(J289&lt;=5/24,K289&lt;=5/24)),0,IF(AND(J289&lt;=5/24,K289&lt;=7/24),K289-5/24,IF(AND(J289&gt;=5/24,K289&lt;=7/24),K289-J289,IF(AND(J289&gt;=5/24,K289&gt;=7/24),7/24-J289,IF(AND(J289&lt;=5/24,K289&gt;=7/24),7/24-5/24,"v"))))),0))</f>
        <v>0</v>
      </c>
      <c r="AK289" s="39" t="s">
        <v>21</v>
      </c>
      <c r="AL289" s="41">
        <f>AL287-AL288</f>
        <v>0</v>
      </c>
      <c r="AM289" s="50"/>
      <c r="AN289" s="52"/>
      <c r="AO289" s="50"/>
      <c r="AP289" s="52"/>
      <c r="AQ289" s="50"/>
    </row>
    <row r="290" spans="1:43" ht="14.4" hidden="1" customHeight="1" x14ac:dyDescent="0.3">
      <c r="A290" s="42" t="s">
        <v>56</v>
      </c>
      <c r="B290" s="14">
        <f>IF(AND(D287&lt;&gt;"x",D288&lt;&gt;"x",D289&lt;&gt;"x"),3,IF(AND(D287&lt;&gt;"x",D288&lt;&gt;"x"),2,IF(D287&lt;&gt;"x",1,0)))</f>
        <v>0</v>
      </c>
      <c r="F290" s="20"/>
      <c r="G290" s="42" t="s">
        <v>68</v>
      </c>
      <c r="H290" s="14">
        <f>IF(AND(J287&lt;&gt;"x",J288&lt;&gt;"x",J289&lt;&gt;"x"),3,IF(AND(J287&lt;&gt;"x",J288&lt;&gt;"x"),2,IF(J287&lt;&gt;"x",1,0)))</f>
        <v>0</v>
      </c>
      <c r="L290" s="25"/>
      <c r="R290" s="39" t="s">
        <v>10</v>
      </c>
      <c r="S290" s="43">
        <f>IF(AND(S287&lt;&gt;7,S287&lt;&gt;1),IF(AND(D286&gt;=19/24,E286&gt;=19/24),E286-D286,IF(AND(D286&lt;=19/24,E286&gt;=19/24),E286-19/24,0)),0)</f>
        <v>0</v>
      </c>
      <c r="T290" s="39" t="s">
        <v>10</v>
      </c>
      <c r="U290" s="43">
        <f>IF(OR(D287="x",E287="x"),0,IF(AND(U287&lt;&gt;7,U287&lt;&gt;1),IF(AND(D287&gt;=19/24,E287&gt;=19/24),E287-D287,IF(AND(D287&lt;=19/24,E287&gt;=19/24),E287-19/24,0)),0))</f>
        <v>0</v>
      </c>
      <c r="V290" s="39" t="s">
        <v>10</v>
      </c>
      <c r="W290" s="43">
        <f>IF(OR(D288="x",E288="x"),0,IF(AND(W287&lt;&gt;7,W287&lt;&gt;1),IF(AND(D288&gt;=19/24,E288&gt;=19/24),E288-D288,IF(AND(D288&lt;=19/24,E288&gt;=19/24),E288-19/24,0)),0))</f>
        <v>0</v>
      </c>
      <c r="X290" s="39" t="s">
        <v>10</v>
      </c>
      <c r="Y290" s="43">
        <f>IF(OR(D289="x",E289="x"),0,IF(AND(Y287&lt;&gt;7,Y287&lt;&gt;1),IF(AND(D289&gt;=19/24,E289&gt;=19/24),E289-D289,IF(AND(D289&lt;=19/24,E289&gt;=19/24),E289-19/24,0)),0))</f>
        <v>0</v>
      </c>
      <c r="Z290" s="39" t="s">
        <v>5</v>
      </c>
      <c r="AA290" s="44">
        <f>S299-U299-W299-Y299</f>
        <v>0</v>
      </c>
      <c r="AB290" s="39"/>
      <c r="AC290" s="39" t="s">
        <v>10</v>
      </c>
      <c r="AD290" s="43">
        <f>IF(AND(AD287&lt;&gt;7,AD287&lt;&gt;1),IF(AND(J286&gt;=19/24,K286&gt;=19/24),K286-J286,IF(AND(J286&lt;=19/24,K286&gt;=19/24),K286-19/24,0)),0)</f>
        <v>0</v>
      </c>
      <c r="AE290" s="39" t="s">
        <v>10</v>
      </c>
      <c r="AF290" s="43">
        <f>IF(OR(J287="x",K287="x"),0,IF(AND(AF287&lt;&gt;7,AF287&lt;&gt;1),IF(AND(J287&gt;=19/24,K287&gt;=19/24),K287-J287,IF(AND(J287&lt;=19/24,K287&gt;=19/24),K287-19/24,0)),0))</f>
        <v>0</v>
      </c>
      <c r="AG290" s="39" t="s">
        <v>10</v>
      </c>
      <c r="AH290" s="43">
        <f>IF(OR(J288="x",K288="x"),0,IF(AND(AH287&lt;&gt;7,AH287&lt;&gt;1),IF(AND(J288&gt;=19/24,K288&gt;=19/24),K288-J288,IF(AND(J288&lt;=19/24,K288&gt;=19/24),K288-19/24,0)),0))</f>
        <v>0</v>
      </c>
      <c r="AI290" s="39" t="s">
        <v>10</v>
      </c>
      <c r="AJ290" s="43">
        <f>IF(OR(J289="x",K289="x"),0,IF(AND(AJ287&lt;&gt;7,AJ287&lt;&gt;1),IF(AND(J289&gt;=19/24,K289&gt;=19/24),K289-J289,IF(AND(J289&lt;=19/24,K289&gt;=19/24),K289-19/24,0)),0))</f>
        <v>0</v>
      </c>
      <c r="AK290" s="39" t="s">
        <v>5</v>
      </c>
      <c r="AL290" s="44">
        <f>AD299-AF299-AH299-AJ299</f>
        <v>0</v>
      </c>
      <c r="AM290" s="50"/>
      <c r="AN290" s="52"/>
      <c r="AO290" s="50"/>
      <c r="AP290" s="51"/>
      <c r="AQ290" s="50"/>
    </row>
    <row r="291" spans="1:43" ht="14.4" hidden="1" customHeight="1" x14ac:dyDescent="0.3">
      <c r="F291" s="20"/>
      <c r="L291" s="25"/>
      <c r="R291" s="39" t="s">
        <v>12</v>
      </c>
      <c r="S291" s="40">
        <f>SUM(S289:S290)</f>
        <v>0</v>
      </c>
      <c r="T291" s="39" t="s">
        <v>12</v>
      </c>
      <c r="U291" s="40">
        <f>IF(B290&gt;0,SUM(U289:U290),0)</f>
        <v>0</v>
      </c>
      <c r="V291" s="39" t="s">
        <v>12</v>
      </c>
      <c r="W291" s="40">
        <f>IF(B290&gt;1,SUM(W289:W290),0)</f>
        <v>0</v>
      </c>
      <c r="X291" s="39" t="s">
        <v>12</v>
      </c>
      <c r="Y291" s="40">
        <f>IF(B290&gt;2,SUM(Y289:Y290),0)</f>
        <v>0</v>
      </c>
      <c r="Z291" s="39" t="s">
        <v>17</v>
      </c>
      <c r="AA291" s="44">
        <f>S298-U298-W298-Y298</f>
        <v>0</v>
      </c>
      <c r="AB291" s="39"/>
      <c r="AC291" s="39" t="s">
        <v>12</v>
      </c>
      <c r="AD291" s="40">
        <f>SUM(AD289:AD290)</f>
        <v>0</v>
      </c>
      <c r="AE291" s="39" t="s">
        <v>12</v>
      </c>
      <c r="AF291" s="40">
        <f>IF(H290&gt;0,SUM(AF289:AF290),0)</f>
        <v>0</v>
      </c>
      <c r="AG291" s="39" t="s">
        <v>12</v>
      </c>
      <c r="AH291" s="40">
        <f>IF(H290&gt;1,SUM(AH289:AH290),0)</f>
        <v>0</v>
      </c>
      <c r="AI291" s="39" t="s">
        <v>12</v>
      </c>
      <c r="AJ291" s="40">
        <f>IF(H290&gt;2,SUM(AJ289:AJ290),0)</f>
        <v>0</v>
      </c>
      <c r="AK291" s="39" t="s">
        <v>17</v>
      </c>
      <c r="AL291" s="44">
        <f>AD298-AF298-AH298-AJ298</f>
        <v>0</v>
      </c>
      <c r="AM291" s="50"/>
      <c r="AN291" s="52"/>
      <c r="AO291" s="50"/>
      <c r="AP291" s="53"/>
      <c r="AQ291" s="50"/>
    </row>
    <row r="292" spans="1:43" ht="14.4" hidden="1" customHeight="1" x14ac:dyDescent="0.3">
      <c r="F292" s="20"/>
      <c r="L292" s="25"/>
      <c r="R292" s="39"/>
      <c r="S292" s="39"/>
      <c r="T292" s="39"/>
      <c r="U292" s="39"/>
      <c r="V292" s="39"/>
      <c r="W292" s="39"/>
      <c r="X292" s="39"/>
      <c r="Y292" s="39"/>
      <c r="Z292" s="39" t="s">
        <v>55</v>
      </c>
      <c r="AA292" s="44">
        <f>SUM(AA290:AA291)</f>
        <v>0</v>
      </c>
      <c r="AB292" s="39"/>
      <c r="AC292" s="39"/>
      <c r="AD292" s="39"/>
      <c r="AE292" s="39"/>
      <c r="AF292" s="39"/>
      <c r="AG292" s="39"/>
      <c r="AH292" s="39"/>
      <c r="AI292" s="39"/>
      <c r="AJ292" s="39"/>
      <c r="AK292" s="39" t="s">
        <v>55</v>
      </c>
      <c r="AL292" s="44">
        <f>SUM(AL290:AL291)</f>
        <v>0</v>
      </c>
      <c r="AM292" s="50"/>
      <c r="AN292" s="52"/>
      <c r="AO292" s="50"/>
      <c r="AP292" s="53"/>
      <c r="AQ292" s="50"/>
    </row>
    <row r="293" spans="1:43" ht="14.4" hidden="1" customHeight="1" x14ac:dyDescent="0.3">
      <c r="F293" s="20"/>
      <c r="L293" s="25"/>
      <c r="R293" s="39" t="s">
        <v>7</v>
      </c>
      <c r="S293" s="45">
        <f>IF(AND(S287&lt;&gt;1,S287&lt;&gt;7),IF(AND(D286&gt;=5/24,E286&gt;=5/24),0,IF(E286&lt;5/24,E286-D286,IF(AND(D286&gt;0/24,E286&lt;5/24),E286-D286,IF(AND(D286&gt;=0/24,E286&gt;=5/24),5/24-D286,0)))),IF(S287=1,E286-D286,IF(S287=7,IF(AND(D286&gt;=5/24,E286&gt;=5/24),0,IF(E286&lt;5/24,E286-D286,IF(AND(D286&gt;0/24,E286&lt;5/24),E286-D286,IF(AND(D286&gt;=0/24,E286&gt;=5/24),5/24-D286,"v")))))))</f>
        <v>0</v>
      </c>
      <c r="T293" s="39" t="s">
        <v>7</v>
      </c>
      <c r="U293" s="45">
        <f>IF(OR(D287="x",E287="x"),0,IF(AND(U287&lt;&gt;1,U287&lt;&gt;7),IF(AND(D287&gt;=5/24,E287&gt;=5/24),0,IF(E287&lt;5/24,E287-D287,IF(AND(D287&gt;0/24,E287&lt;5/24),E287-D287,IF(AND(D287&gt;=0/24,E287&gt;=5/24),5/24-D287,0)))),IF(U287=1,E287-D287,IF(U287=7,IF(AND(D287&gt;=5/24,E287&gt;=5/24),0,IF(E287&lt;5/24,E287-D287,IF(AND(D287&gt;0/24,E287&lt;5/24),E287-D287,IF(AND(D287&gt;=0/24,E287&gt;=5/24),5/24-D287,"v"))))))))</f>
        <v>0</v>
      </c>
      <c r="V293" s="39" t="s">
        <v>7</v>
      </c>
      <c r="W293" s="45">
        <f>IF(OR(D288="x",E288="x"),0,IF(AND(W287&lt;&gt;1,W287&lt;&gt;7),IF(AND(D288&gt;=5/24,E288&gt;=5/24),0,IF(E288&lt;5/24,E288-D288,IF(AND(D288&gt;0/24,E288&lt;5/24),E288-D288,IF(AND(D288&gt;=0/24,E288&gt;=5/24),5/24-D288,0)))),IF(W287=1,E288-D288,IF(W287=7,IF(AND(D288&gt;=5/24,E288&gt;=5/24),0,IF(E288&lt;5/24,E288-D288,IF(AND(D288&gt;0/24,E288&lt;5/24),E288-D288,IF(AND(D288&gt;=0/24,E288&gt;=5/24),5/24-D288,"v"))))))))</f>
        <v>0</v>
      </c>
      <c r="X293" s="39" t="s">
        <v>7</v>
      </c>
      <c r="Y293" s="45">
        <f>IF(OR(D289="x",E289="x"),0,IF(AND(Y287&lt;&gt;1,Y287&lt;&gt;7),IF(AND(D289&gt;=5/24,E289&gt;=5/24),0,IF(E289&lt;5/24,E289-D289,IF(AND(D289&gt;0/24,E289&lt;5/24),E289-D289,IF(AND(D289&gt;=0/24,E289&gt;=5/24),5/24-D289,0)))),IF(Y287=1,E289-D289,IF(Y287=7,IF(AND(D289&gt;=5/24,E289&gt;=5/24),0,IF(E289&lt;5/24,E289-D289,IF(AND(D289&gt;0/24,E289&lt;5/24),E289-D289,IF(AND(D289&gt;=0/24,E289&gt;=5/24),5/24-D289,"v"))))))))</f>
        <v>0</v>
      </c>
      <c r="Z293" s="39" t="s">
        <v>59</v>
      </c>
      <c r="AA293" s="40">
        <f>SUM(S288-U288-W288-Y288)</f>
        <v>0</v>
      </c>
      <c r="AB293" s="39"/>
      <c r="AC293" s="39" t="s">
        <v>7</v>
      </c>
      <c r="AD293" s="45">
        <f>IF(AND(AD287&lt;&gt;1,AD287&lt;&gt;7),IF(AND(J286&gt;=5/24,K286&gt;=5/24),0,IF(K286&lt;5/24,K286-J286,IF(AND(J286&gt;0/24,K286&lt;5/24),K286-J286,IF(AND(J286&gt;=0/24,K286&gt;=5/24),5/24-J286,0)))),IF(AD287=1,K286-J286,IF(AD287=7,IF(AND(J286&gt;=5/24,K286&gt;=5/24),0,IF(K286&lt;5/24,K286-J286,IF(AND(J286&gt;0/24,K286&lt;5/24),K286-J286,IF(AND(J286&gt;=0/24,K286&gt;=5/24),5/24-J286,"v")))))))</f>
        <v>0</v>
      </c>
      <c r="AE293" s="39" t="s">
        <v>7</v>
      </c>
      <c r="AF293" s="45">
        <f>IF(OR(J287="x",K287="x"),0,IF(AND(AF287&lt;&gt;1,AF287&lt;&gt;7),IF(AND(J287&gt;=5/24,K287&gt;=5/24),0,IF(K287&lt;5/24,K287-J287,IF(AND(J287&gt;0/24,K287&lt;5/24),K287-J287,IF(AND(J287&gt;=0/24,K287&gt;=5/24),5/24-J287,0)))),IF(AF287=1,K287-J287,IF(AF287=7,IF(AND(J287&gt;=5/24,K287&gt;=5/24),0,IF(K287&lt;5/24,K287-J287,IF(AND(J287&gt;0/24,K287&lt;5/24),K287-J287,IF(AND(J287&gt;=0/24,K287&gt;=5/24),5/24-J287,"v"))))))))</f>
        <v>0</v>
      </c>
      <c r="AG293" s="39" t="s">
        <v>7</v>
      </c>
      <c r="AH293" s="45">
        <f>IF(OR(J288="x",K288="x"),0,IF(AND(AH287&lt;&gt;1,AH287&lt;&gt;7),IF(AND(J288&gt;=5/24,K288&gt;=5/24),0,IF(K288&lt;5/24,K288-J288,IF(AND(J288&gt;0/24,K288&lt;5/24),K288-J288,IF(AND(J288&gt;=0/24,K288&gt;=5/24),5/24-J288,0)))),IF(AH287=1,K288-J288,IF(AH287=7,IF(AND(J288&gt;=5/24,K288&gt;=5/24),0,IF(K288&lt;5/24,K288-J288,IF(AND(J288&gt;0/24,K288&lt;5/24),K288-J288,IF(AND(J288&gt;=0/24,K288&gt;=5/24),5/24-J288,"v"))))))))</f>
        <v>0</v>
      </c>
      <c r="AI293" s="39" t="s">
        <v>7</v>
      </c>
      <c r="AJ293" s="45">
        <f>IF(OR(J289="x",K289="x"),0,IF(AND(AJ287&lt;&gt;1,AJ287&lt;&gt;7),IF(AND(J289&gt;=5/24,K289&gt;=5/24),0,IF(K289&lt;5/24,K289-J289,IF(AND(J289&gt;0/24,K289&lt;5/24),K289-J289,IF(AND(J289&gt;=0/24,K289&gt;=5/24),5/24-J289,0)))),IF(AJ287=1,K289-J289,IF(AJ287=7,IF(AND(J289&gt;=5/24,K289&gt;=5/24),0,IF(K289&lt;5/24,K289-J289,IF(AND(J289&gt;0/24,K289&lt;5/24),K289-J289,IF(AND(J289&gt;=0/24,K289&gt;=5/24),5/24-J289,"v"))))))))</f>
        <v>0</v>
      </c>
      <c r="AK293" s="39" t="s">
        <v>59</v>
      </c>
      <c r="AL293" s="40">
        <f>SUM(AD288-AF288-AH288-AJ288)</f>
        <v>0</v>
      </c>
      <c r="AM293" s="50"/>
      <c r="AN293" s="50"/>
      <c r="AO293" s="50"/>
      <c r="AP293" s="53"/>
      <c r="AQ293" s="50"/>
    </row>
    <row r="294" spans="1:43" ht="14.4" hidden="1" customHeight="1" x14ac:dyDescent="0.3">
      <c r="F294" s="20"/>
      <c r="L294" s="25"/>
      <c r="R294" s="39" t="s">
        <v>8</v>
      </c>
      <c r="S294" s="43">
        <f>IF(S287=7,IF(AND(D286&gt;=19/24,E286&gt;=19/24),E286-D286,IF(AND(D286&lt;=19/24,E286&gt;=19/24),E286-19/24,0)),0)</f>
        <v>0</v>
      </c>
      <c r="T294" s="39" t="s">
        <v>8</v>
      </c>
      <c r="U294" s="43">
        <f>IF(OR(D287="x",E287="x"),0,IF(U287=7,IF(AND(D287&gt;=19/24,E287&gt;=19/24),E287-D287,IF(AND(D287&lt;=19/24,E287&gt;=19/24),E287-19/24,0)),0))</f>
        <v>0</v>
      </c>
      <c r="V294" s="39" t="s">
        <v>8</v>
      </c>
      <c r="W294" s="43">
        <f>IF(OR(D288="x",E288="x"),0,IF(W287=7,IF(AND(D288&gt;=19/24,E288&gt;=19/24),E288-D288,IF(AND(D288&lt;=19/24,E288&gt;=19/24),E288-19/24,0)),0))</f>
        <v>0</v>
      </c>
      <c r="X294" s="39" t="s">
        <v>8</v>
      </c>
      <c r="Y294" s="43">
        <f>IF(OR(D289="x",E289="x"),0,IF(Y287=7,IF(AND(D289&gt;=19/24,E289&gt;=19/24),E289-D289,IF(AND(D289&lt;=19/24,E289&gt;=19/24),E289-19/24,0)),0))</f>
        <v>0</v>
      </c>
      <c r="Z294" s="39" t="s">
        <v>60</v>
      </c>
      <c r="AA294" s="40">
        <f>SUM(S291-U291-W291-Y292)</f>
        <v>0</v>
      </c>
      <c r="AB294" s="39"/>
      <c r="AC294" s="39" t="s">
        <v>8</v>
      </c>
      <c r="AD294" s="43">
        <f>IF(AD287=7,IF(AND(J286&gt;=19/24,K286&gt;=19/24),K286-J286,IF(AND(J286&lt;=19/24,K286&gt;=19/24),K286-19/24,0)),0)</f>
        <v>0</v>
      </c>
      <c r="AE294" s="39" t="s">
        <v>8</v>
      </c>
      <c r="AF294" s="43">
        <f>IF(OR(J287="x",K287="x"),0,IF(AF287=7,IF(AND(J287&gt;=19/24,K287&gt;=19/24),K287-J287,IF(AND(J287&lt;=19/24,K287&gt;=19/24),K287-19/24,0)),0))</f>
        <v>0</v>
      </c>
      <c r="AG294" s="39" t="s">
        <v>8</v>
      </c>
      <c r="AH294" s="43">
        <f>IF(OR(J288="x",K288="x"),0,IF(AH287=7,IF(AND(J288&gt;=19/24,K288&gt;=19/24),K288-J288,IF(AND(J288&lt;=19/24,K288&gt;=19/24),K288-19/24,0)),0))</f>
        <v>0</v>
      </c>
      <c r="AI294" s="39" t="s">
        <v>8</v>
      </c>
      <c r="AJ294" s="43">
        <f>IF(OR(J289="x",K289="x"),0,IF(AJ287=7,IF(AND(J289&gt;=19/24,K289&gt;=19/24),K289-J289,IF(AND(J289&lt;=19/24,K289&gt;=19/24),K289-19/24,0)),0))</f>
        <v>0</v>
      </c>
      <c r="AK294" s="39" t="s">
        <v>60</v>
      </c>
      <c r="AL294" s="40">
        <f>SUM(AD291-AF291-AH291-AJ292)</f>
        <v>0</v>
      </c>
      <c r="AM294" s="50"/>
      <c r="AN294" s="52"/>
      <c r="AO294" s="50"/>
      <c r="AP294" s="52"/>
      <c r="AQ294" s="50"/>
    </row>
    <row r="295" spans="1:43" ht="14.4" hidden="1" customHeight="1" x14ac:dyDescent="0.3">
      <c r="F295" s="20"/>
      <c r="L295" s="25"/>
      <c r="R295" s="39" t="s">
        <v>9</v>
      </c>
      <c r="S295" s="40">
        <f>SUM(S293:S294)</f>
        <v>0</v>
      </c>
      <c r="T295" s="39" t="s">
        <v>9</v>
      </c>
      <c r="U295" s="40">
        <f>IF(B290&gt;0,SUM(U293:U294),0)</f>
        <v>0</v>
      </c>
      <c r="V295" s="39" t="s">
        <v>9</v>
      </c>
      <c r="W295" s="40">
        <f>IF(B290&gt;1,SUM(W293:W294),0)</f>
        <v>0</v>
      </c>
      <c r="X295" s="39" t="s">
        <v>9</v>
      </c>
      <c r="Y295" s="40">
        <f>IF(B290&gt;2,SUM(Y293:Y294),0)</f>
        <v>0</v>
      </c>
      <c r="Z295" s="39" t="s">
        <v>61</v>
      </c>
      <c r="AA295" s="40">
        <f>SUM(S295-U295-W295-Y295)</f>
        <v>0</v>
      </c>
      <c r="AB295" s="39"/>
      <c r="AC295" s="39" t="s">
        <v>9</v>
      </c>
      <c r="AD295" s="40">
        <f>SUM(AD293:AD294)</f>
        <v>0</v>
      </c>
      <c r="AE295" s="39" t="s">
        <v>9</v>
      </c>
      <c r="AF295" s="40">
        <f>IF(H290&gt;0,SUM(AF293:AF294),0)</f>
        <v>0</v>
      </c>
      <c r="AG295" s="39" t="s">
        <v>9</v>
      </c>
      <c r="AH295" s="40">
        <f>IF($H290&gt;1,SUM(AH293:AH294),0)</f>
        <v>0</v>
      </c>
      <c r="AI295" s="39" t="s">
        <v>9</v>
      </c>
      <c r="AJ295" s="40">
        <f>IF(H290&gt;2,SUM(AJ293:AJ294),0)</f>
        <v>0</v>
      </c>
      <c r="AK295" s="39" t="s">
        <v>61</v>
      </c>
      <c r="AL295" s="40">
        <f>SUM(AD295-AF295-AH295-AJ295)</f>
        <v>0</v>
      </c>
      <c r="AM295" s="50"/>
      <c r="AN295" s="52"/>
      <c r="AO295" s="50"/>
      <c r="AP295" s="52"/>
      <c r="AQ295" s="50"/>
    </row>
    <row r="296" spans="1:43" ht="14.4" hidden="1" customHeight="1" x14ac:dyDescent="0.3">
      <c r="F296" s="20"/>
      <c r="L296" s="25"/>
      <c r="R296" s="39" t="s">
        <v>1</v>
      </c>
      <c r="S296" s="40">
        <f>E286-D286</f>
        <v>0</v>
      </c>
      <c r="T296" s="39" t="s">
        <v>70</v>
      </c>
      <c r="U296" s="40">
        <f>IF(B290&gt;0,E287-D287,0)</f>
        <v>0</v>
      </c>
      <c r="V296" s="39" t="s">
        <v>70</v>
      </c>
      <c r="W296" s="40">
        <f>IF(B290&gt;1,E288-D288,0)</f>
        <v>0</v>
      </c>
      <c r="X296" s="39" t="s">
        <v>70</v>
      </c>
      <c r="Y296" s="40">
        <f>IF(B290&gt;2,E289-D289,0)</f>
        <v>0</v>
      </c>
      <c r="Z296" s="39"/>
      <c r="AA296" s="39"/>
      <c r="AB296" s="39"/>
      <c r="AC296" s="39" t="s">
        <v>1</v>
      </c>
      <c r="AD296" s="40">
        <f>K286-J286</f>
        <v>0</v>
      </c>
      <c r="AE296" s="39" t="s">
        <v>70</v>
      </c>
      <c r="AF296" s="40">
        <f>IF(H290&gt;0,K287-J287,0)</f>
        <v>0</v>
      </c>
      <c r="AG296" s="39" t="s">
        <v>70</v>
      </c>
      <c r="AH296" s="40">
        <f>IF(H290&gt;1,K288-J288,0)</f>
        <v>0</v>
      </c>
      <c r="AI296" s="39" t="s">
        <v>70</v>
      </c>
      <c r="AJ296" s="40">
        <f>IF(H290&gt;2,K289-J289,0)</f>
        <v>0</v>
      </c>
      <c r="AK296" s="39"/>
      <c r="AL296" s="39"/>
      <c r="AM296" s="50"/>
      <c r="AN296" s="52"/>
      <c r="AO296" s="50"/>
      <c r="AP296" s="52"/>
      <c r="AQ296" s="50"/>
    </row>
    <row r="297" spans="1:43" ht="14.4" hidden="1" customHeight="1" x14ac:dyDescent="0.3">
      <c r="F297" s="20"/>
      <c r="L297" s="25"/>
      <c r="R297" s="39" t="s">
        <v>54</v>
      </c>
      <c r="S297" s="40">
        <f>SUM(S288+S291+S295)</f>
        <v>0</v>
      </c>
      <c r="T297" s="39" t="s">
        <v>54</v>
      </c>
      <c r="U297" s="40">
        <f>SUM(U288+U291+U295)</f>
        <v>0</v>
      </c>
      <c r="V297" s="39" t="s">
        <v>54</v>
      </c>
      <c r="W297" s="40">
        <f>SUM(W288+W291+W295)</f>
        <v>0</v>
      </c>
      <c r="X297" s="39" t="s">
        <v>54</v>
      </c>
      <c r="Y297" s="40">
        <f>SUM(Y288+Y291+Y295)</f>
        <v>0</v>
      </c>
      <c r="Z297" s="39"/>
      <c r="AA297" s="39"/>
      <c r="AB297" s="39"/>
      <c r="AC297" s="39" t="s">
        <v>54</v>
      </c>
      <c r="AD297" s="40">
        <f>SUM(AD288+AD291+AD295)</f>
        <v>0</v>
      </c>
      <c r="AE297" s="39" t="s">
        <v>54</v>
      </c>
      <c r="AF297" s="40">
        <f>SUM(AF288+AF291+AF295)</f>
        <v>0</v>
      </c>
      <c r="AG297" s="39" t="s">
        <v>54</v>
      </c>
      <c r="AH297" s="40">
        <f>SUM(AH288+AH291+AH295)</f>
        <v>0</v>
      </c>
      <c r="AI297" s="39" t="s">
        <v>54</v>
      </c>
      <c r="AJ297" s="40">
        <f>SUM(AJ288+AJ291+AJ295)</f>
        <v>0</v>
      </c>
      <c r="AK297" s="39"/>
      <c r="AL297" s="39"/>
      <c r="AM297" s="50"/>
      <c r="AN297" s="52"/>
      <c r="AO297" s="50"/>
      <c r="AP297" s="50"/>
      <c r="AQ297" s="50"/>
    </row>
    <row r="298" spans="1:43" ht="14.4" hidden="1" customHeight="1" x14ac:dyDescent="0.3">
      <c r="F298" s="20"/>
      <c r="L298" s="25"/>
      <c r="R298" s="39" t="s">
        <v>55</v>
      </c>
      <c r="S298" s="46">
        <f>S296*24*Personalia!$B$15</f>
        <v>0</v>
      </c>
      <c r="T298" s="39" t="s">
        <v>71</v>
      </c>
      <c r="U298" s="46">
        <f>U296*24*Personalia!$B$15</f>
        <v>0</v>
      </c>
      <c r="V298" s="39" t="s">
        <v>71</v>
      </c>
      <c r="W298" s="46">
        <f>W296*24*Personalia!$B$15</f>
        <v>0</v>
      </c>
      <c r="X298" s="39" t="s">
        <v>71</v>
      </c>
      <c r="Y298" s="46">
        <f>Y296*24*Personalia!$B$15</f>
        <v>0</v>
      </c>
      <c r="Z298" s="39"/>
      <c r="AA298" s="39"/>
      <c r="AB298" s="39"/>
      <c r="AC298" s="39" t="s">
        <v>55</v>
      </c>
      <c r="AD298" s="46">
        <f>AD296*24*Personalia!$B$15</f>
        <v>0</v>
      </c>
      <c r="AE298" s="39" t="s">
        <v>71</v>
      </c>
      <c r="AF298" s="46">
        <f>AF296*24*Personalia!$B$15</f>
        <v>0</v>
      </c>
      <c r="AG298" s="39" t="s">
        <v>71</v>
      </c>
      <c r="AH298" s="46">
        <f>AH296*24*Personalia!$B$15</f>
        <v>0</v>
      </c>
      <c r="AI298" s="39" t="s">
        <v>71</v>
      </c>
      <c r="AJ298" s="46">
        <f>AJ296*24*Personalia!$B$15</f>
        <v>0</v>
      </c>
      <c r="AK298" s="39"/>
      <c r="AL298" s="39"/>
      <c r="AM298" s="50"/>
      <c r="AN298" s="52"/>
      <c r="AO298" s="50"/>
      <c r="AP298" s="50"/>
      <c r="AQ298" s="50"/>
    </row>
    <row r="299" spans="1:43" ht="14.4" hidden="1" customHeight="1" x14ac:dyDescent="0.3">
      <c r="F299" s="20"/>
      <c r="L299" s="25"/>
      <c r="R299" s="14" t="s">
        <v>2</v>
      </c>
      <c r="S299" s="47">
        <f>S288*Personalia!$B$15*24*0.25+S291*24*Personalia!$B$15*0.5+S295*24*Personalia!$B$15</f>
        <v>0</v>
      </c>
      <c r="T299" s="48" t="s">
        <v>72</v>
      </c>
      <c r="U299" s="47">
        <f>U288*Personalia!$B$15*24*0.25+U291*24*Personalia!$B$15*0.5+U295*24*Personalia!$B$15</f>
        <v>0</v>
      </c>
      <c r="V299" s="48" t="s">
        <v>72</v>
      </c>
      <c r="W299" s="47">
        <f>W288*Personalia!$B$15*24*0.25+W291*24*Personalia!$B$15*0.5+W295*24*Personalia!$B$15</f>
        <v>0</v>
      </c>
      <c r="X299" s="48" t="s">
        <v>72</v>
      </c>
      <c r="Y299" s="47">
        <f>Y288*Personalia!$B$15*24*0.25+Y291*24*Personalia!$B$15*0.5+Y295*24*Personalia!$B$15</f>
        <v>0</v>
      </c>
      <c r="AC299" s="14" t="s">
        <v>2</v>
      </c>
      <c r="AD299" s="47">
        <f>AD288*Personalia!$B$15*24*0.25+AD291*24*Personalia!$B$15*0.5+AD295*24*Personalia!$B$15</f>
        <v>0</v>
      </c>
      <c r="AE299" s="48" t="s">
        <v>72</v>
      </c>
      <c r="AF299" s="47">
        <f>AF288*Personalia!$B$15*24*0.25+AF291*24*Personalia!$B$15*0.5+AF295*24*Personalia!$B$15</f>
        <v>0</v>
      </c>
      <c r="AG299" s="48" t="s">
        <v>72</v>
      </c>
      <c r="AH299" s="47">
        <f>AH288*Personalia!$B$15*24*0.25+AH291*24*Personalia!$B$15*0.5+AH295*24*Personalia!$B$15</f>
        <v>0</v>
      </c>
      <c r="AI299" s="48" t="s">
        <v>72</v>
      </c>
      <c r="AJ299" s="47">
        <f>AJ288*Personalia!$B$15*24*0.25+AJ291*24*Personalia!$B$15*0.5+AJ295*24*Personalia!$B$15</f>
        <v>0</v>
      </c>
      <c r="AM299" s="50"/>
      <c r="AN299" s="54"/>
      <c r="AO299" s="50"/>
      <c r="AP299" s="50"/>
      <c r="AQ299" s="50"/>
    </row>
    <row r="300" spans="1:43" ht="14.4" hidden="1" customHeight="1" x14ac:dyDescent="0.3">
      <c r="F300" s="20"/>
      <c r="L300" s="25"/>
      <c r="AM300" s="50"/>
      <c r="AN300" s="54"/>
      <c r="AO300" s="50"/>
      <c r="AP300" s="50"/>
      <c r="AQ300" s="50"/>
    </row>
    <row r="301" spans="1:43" x14ac:dyDescent="0.3">
      <c r="F301" s="20"/>
      <c r="L301" s="25"/>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row>
    <row r="302" spans="1:43" ht="16.8" x14ac:dyDescent="0.4">
      <c r="A302" s="21" t="s">
        <v>24</v>
      </c>
      <c r="B302" s="22" t="str">
        <f>TEXT(C302,"DDDD")</f>
        <v>dinsdag</v>
      </c>
      <c r="C302" s="63">
        <v>42004</v>
      </c>
      <c r="D302" s="11">
        <v>0</v>
      </c>
      <c r="E302" s="11">
        <v>0</v>
      </c>
      <c r="F302" s="20"/>
      <c r="G302" s="23" t="s">
        <v>25</v>
      </c>
      <c r="H302" s="24" t="str">
        <f>TEXT(I302,"DDDD")</f>
        <v>dinsdag</v>
      </c>
      <c r="I302" s="63">
        <f>C302</f>
        <v>42004</v>
      </c>
      <c r="J302" s="11">
        <v>0</v>
      </c>
      <c r="K302" s="11">
        <v>0</v>
      </c>
      <c r="L302" s="25"/>
      <c r="M302" s="26" t="s">
        <v>62</v>
      </c>
      <c r="N302" s="27">
        <f>AA305</f>
        <v>0</v>
      </c>
      <c r="O302" s="28" t="s">
        <v>62</v>
      </c>
      <c r="P302" s="29">
        <f>AL305</f>
        <v>0</v>
      </c>
      <c r="Q302" s="25"/>
      <c r="R302" s="26" t="s">
        <v>15</v>
      </c>
      <c r="S302" s="30" t="s">
        <v>3</v>
      </c>
      <c r="T302" s="26" t="s">
        <v>13</v>
      </c>
      <c r="U302" s="30" t="s">
        <v>3</v>
      </c>
      <c r="V302" s="26" t="s">
        <v>14</v>
      </c>
      <c r="W302" s="30" t="s">
        <v>3</v>
      </c>
      <c r="X302" s="26" t="s">
        <v>16</v>
      </c>
      <c r="Y302" s="30" t="s">
        <v>3</v>
      </c>
      <c r="Z302" s="26" t="s">
        <v>18</v>
      </c>
      <c r="AA302" s="30"/>
      <c r="AC302" s="28" t="s">
        <v>15</v>
      </c>
      <c r="AD302" s="31" t="s">
        <v>3</v>
      </c>
      <c r="AE302" s="28" t="s">
        <v>13</v>
      </c>
      <c r="AF302" s="31" t="s">
        <v>3</v>
      </c>
      <c r="AG302" s="28" t="s">
        <v>14</v>
      </c>
      <c r="AH302" s="31" t="s">
        <v>3</v>
      </c>
      <c r="AI302" s="28" t="s">
        <v>16</v>
      </c>
      <c r="AJ302" s="31" t="s">
        <v>3</v>
      </c>
      <c r="AK302" s="28" t="s">
        <v>18</v>
      </c>
      <c r="AL302" s="31"/>
      <c r="AM302" s="50"/>
      <c r="AN302" s="50"/>
      <c r="AO302" s="50"/>
      <c r="AP302" s="50"/>
      <c r="AQ302" s="50"/>
    </row>
    <row r="303" spans="1:43" x14ac:dyDescent="0.3">
      <c r="A303" s="32" t="s">
        <v>13</v>
      </c>
      <c r="B303" s="33"/>
      <c r="C303" s="12"/>
      <c r="D303" s="11" t="s">
        <v>22</v>
      </c>
      <c r="E303" s="11" t="s">
        <v>22</v>
      </c>
      <c r="F303" s="20"/>
      <c r="G303" s="34" t="s">
        <v>13</v>
      </c>
      <c r="H303" s="33"/>
      <c r="I303" s="12"/>
      <c r="J303" s="11" t="s">
        <v>22</v>
      </c>
      <c r="K303" s="11" t="s">
        <v>22</v>
      </c>
      <c r="L303" s="25"/>
      <c r="M303" s="26" t="s">
        <v>63</v>
      </c>
      <c r="N303" s="64">
        <f>SUM(S313-U313-W313-Y313)</f>
        <v>0</v>
      </c>
      <c r="O303" s="28" t="s">
        <v>63</v>
      </c>
      <c r="P303" s="27">
        <f>SUM(AD313-AF313-AH313-AJ313)</f>
        <v>0</v>
      </c>
      <c r="Q303" s="33"/>
      <c r="R303" s="14" t="s">
        <v>4</v>
      </c>
      <c r="S303" s="14">
        <f>WEEKDAY($C302)</f>
        <v>3</v>
      </c>
      <c r="T303" s="14" t="s">
        <v>4</v>
      </c>
      <c r="U303" s="14">
        <f>WEEKDAY($C302)</f>
        <v>3</v>
      </c>
      <c r="V303" s="14" t="s">
        <v>4</v>
      </c>
      <c r="W303" s="14">
        <f>WEEKDAY($C302)</f>
        <v>3</v>
      </c>
      <c r="X303" s="14" t="s">
        <v>4</v>
      </c>
      <c r="Y303" s="14">
        <f>WEEKDAY($C302)</f>
        <v>3</v>
      </c>
      <c r="Z303" s="14" t="s">
        <v>19</v>
      </c>
      <c r="AA303" s="35">
        <f>S312</f>
        <v>0</v>
      </c>
      <c r="AC303" s="14" t="s">
        <v>4</v>
      </c>
      <c r="AD303" s="14">
        <f>WEEKDAY($I302)</f>
        <v>3</v>
      </c>
      <c r="AE303" s="14" t="s">
        <v>4</v>
      </c>
      <c r="AF303" s="14">
        <f>WEEKDAY($I302)</f>
        <v>3</v>
      </c>
      <c r="AG303" s="14" t="s">
        <v>4</v>
      </c>
      <c r="AH303" s="14">
        <f>WEEKDAY($I302)</f>
        <v>3</v>
      </c>
      <c r="AI303" s="14" t="s">
        <v>4</v>
      </c>
      <c r="AJ303" s="14">
        <f>WEEKDAY($I302)</f>
        <v>3</v>
      </c>
      <c r="AK303" s="14" t="s">
        <v>19</v>
      </c>
      <c r="AL303" s="35">
        <f>AD312</f>
        <v>0</v>
      </c>
      <c r="AM303" s="49"/>
      <c r="AN303" s="50"/>
      <c r="AO303" s="49"/>
      <c r="AP303" s="50"/>
      <c r="AQ303" s="50"/>
    </row>
    <row r="304" spans="1:43" x14ac:dyDescent="0.3">
      <c r="A304" s="32" t="s">
        <v>14</v>
      </c>
      <c r="C304" s="13"/>
      <c r="D304" s="11" t="s">
        <v>22</v>
      </c>
      <c r="E304" s="11" t="s">
        <v>22</v>
      </c>
      <c r="F304" s="20"/>
      <c r="G304" s="34" t="s">
        <v>14</v>
      </c>
      <c r="I304" s="13"/>
      <c r="J304" s="11" t="s">
        <v>22</v>
      </c>
      <c r="K304" s="11" t="s">
        <v>22</v>
      </c>
      <c r="L304" s="25"/>
      <c r="M304" s="26" t="s">
        <v>64</v>
      </c>
      <c r="N304" s="36">
        <f>AA308</f>
        <v>0</v>
      </c>
      <c r="O304" s="28" t="s">
        <v>64</v>
      </c>
      <c r="P304" s="37">
        <f>AL308</f>
        <v>0</v>
      </c>
      <c r="Q304" s="38"/>
      <c r="R304" s="39" t="s">
        <v>6</v>
      </c>
      <c r="S304" s="40">
        <f>IF(S303=7,IF(OR(AND(D302&gt;=19/24,E302&gt;=19/24),AND(D302&lt;=14/24,E302&lt;=14/24)),0,IF(AND(D302&lt;=14/24,E302&lt;=19/24),E302-14/24,IF(AND(D302&gt;=14/24,E302&lt;=19/24),E302-D302,IF(AND(D302&gt;=14/24,E302&gt;=19/24),19/24-D302,IF(AND(D302&lt;=14/24,E302&gt;=19/24),19/24-14/24,"v"))))),0)</f>
        <v>0</v>
      </c>
      <c r="T304" s="39" t="s">
        <v>6</v>
      </c>
      <c r="U304" s="40">
        <f>IF(OR(D303="x",E303="x"),0,IF(B306&gt;0,IF(U303=7,IF(OR(AND(D303&gt;=19/24,E303&gt;=19/24),AND(D303&lt;=14/24,E303&lt;=14/24)),0,IF(AND(D303&lt;=14/24,E303&lt;=19/24),E303-14/24,IF(AND(D303&gt;=14/24,E303&lt;=19/24),E303-D303,IF(AND(D303&gt;=14/24,E303&gt;=19/24),19/24-D303,IF(AND(D303&lt;=14/24,E303&gt;=19/24),19/24-14/24,"v"))))),0),0))</f>
        <v>0</v>
      </c>
      <c r="V304" s="39" t="s">
        <v>6</v>
      </c>
      <c r="W304" s="40">
        <f>IF(OR(D304="x",E304="x"),0,IF(B306&gt;1,IF(W303=7,IF(OR(AND(D304&gt;=19/24,E304&gt;=19/24),AND(D304&lt;=14/24,E304&lt;=14/24)),0,IF(AND(D304&lt;=14/24,E304&lt;=19/24),E304-14/24,IF(AND(D304&gt;=14/24,E304&lt;=19/24),E304-D304,IF(AND(D304&gt;=14/24,E304&gt;=19/24),19/24-D304,IF(AND(D304&lt;=14/24,E304&gt;=19/24),19/24-14/24,"v"))))),0),0))</f>
        <v>0</v>
      </c>
      <c r="X304" s="39" t="s">
        <v>6</v>
      </c>
      <c r="Y304" s="40">
        <f>IF(OR(D305="x",E305="x"),0,IF(B306&gt;2,IF(Y303=7,IF(OR(AND(D305&gt;=19/24,E305&gt;=19/24),AND(D305&lt;=14/24,E305&lt;=14/24)),0,IF(AND(D305&lt;=14/24,E305&lt;=19/24),E305-14/24,IF(AND(D305&gt;=14/24,E305&lt;=19/24),E305-D305,IF(AND(D305&gt;=14/24,E305&gt;=19/24),19/24-D305,IF(AND(D305&lt;=14/24,E305&gt;=19/24),19/24-14/24,"v"))))),0),0))</f>
        <v>0</v>
      </c>
      <c r="Z304" s="39" t="s">
        <v>20</v>
      </c>
      <c r="AA304" s="40">
        <f>U312+W312+Y312</f>
        <v>0</v>
      </c>
      <c r="AB304" s="39"/>
      <c r="AC304" s="39" t="s">
        <v>6</v>
      </c>
      <c r="AD304" s="40">
        <f>IF(AD303=7,IF(OR(AND(J302&gt;=19/24,K302&gt;=19/24),AND(J302&lt;=14/24,K302&lt;=14/24)),0,IF(AND(J302&lt;=14/24,K302&lt;=19/24),K302-14/24,IF(AND(J302&gt;=14/24,K302&lt;=19/24),K302-J302,IF(AND(J302&gt;=14/24,K302&gt;=19/24),19/24-J302,IF(AND(J302&lt;=14/24,K302&gt;=19/24),19/24-14/24,"v"))))),0)</f>
        <v>0</v>
      </c>
      <c r="AE304" s="39" t="s">
        <v>6</v>
      </c>
      <c r="AF304" s="40">
        <f>IF(OR(J303="x",K303="x"),0,IF(H306&gt;0,IF(AF303=7,IF(OR(AND(J303&gt;=19/24,K303&gt;=19/24),AND(J303&lt;=14/24,K303&lt;=14/24)),0,IF(AND(J303&lt;=14/24,K303&lt;=19/24),K303-14/24,IF(AND(J303&gt;=14/24,K303&lt;=19/24),K303-J303,IF(AND(J303&gt;=14/24,K303&gt;=19/24),19/24-J303,IF(AND(J303&lt;=14/24,K303&gt;=19/24),19/24-14/24,"v"))))),0),0))</f>
        <v>0</v>
      </c>
      <c r="AG304" s="39" t="s">
        <v>6</v>
      </c>
      <c r="AH304" s="40">
        <f>IF(OR(J304="x",K304="x"),0,IF(H306&gt;1,IF(AH303=7,IF(OR(AND(J304&gt;=19/24,K304&gt;=19/24),AND(J304&lt;=14/24,K304&lt;=14/24)),0,IF(AND(J304&lt;=14/24,K304&lt;=19/24),K304-14/24,IF(AND(J304&gt;=14/24,K304&lt;=19/24),K304-J304,IF(AND(J304&gt;=14/24,K304&gt;=19/24),19/24-J304,IF(AND(J304&lt;=14/24,K304&gt;=19/24),19/24-14/24,"v"))))),0),0))</f>
        <v>0</v>
      </c>
      <c r="AI304" s="39" t="s">
        <v>6</v>
      </c>
      <c r="AJ304" s="40">
        <f>IF(OR(J305="x",K305="x"),0,IF(H306&gt;2,IF(AJ303=7,IF(OR(AND(J305&gt;=19/24,K305&gt;=19/24),AND(J305&lt;=14/24,K305&lt;=14/24)),0,IF(AND(J305&lt;=14/24,K305&lt;=19/24),K305-14/24,IF(AND(J305&gt;=14/24,K305&lt;=19/24),K305-J305,IF(AND(J305&gt;=14/24,K305&gt;=19/24),19/24-J305,IF(AND(J305&lt;=14/24,K305&gt;=19/24),19/24-14/24,"v"))))),0),0))</f>
        <v>0</v>
      </c>
      <c r="AK304" s="39" t="s">
        <v>20</v>
      </c>
      <c r="AL304" s="40">
        <f>AF312+AH312+AJ312</f>
        <v>0</v>
      </c>
      <c r="AM304" s="50"/>
      <c r="AN304" s="50"/>
      <c r="AO304" s="50"/>
      <c r="AP304" s="51"/>
      <c r="AQ304" s="50"/>
    </row>
    <row r="305" spans="1:43" x14ac:dyDescent="0.3">
      <c r="A305" s="32" t="s">
        <v>16</v>
      </c>
      <c r="C305" s="12"/>
      <c r="D305" s="11" t="s">
        <v>22</v>
      </c>
      <c r="E305" s="11" t="s">
        <v>22</v>
      </c>
      <c r="F305" s="20"/>
      <c r="G305" s="34" t="s">
        <v>16</v>
      </c>
      <c r="I305" s="12"/>
      <c r="J305" s="11" t="s">
        <v>22</v>
      </c>
      <c r="K305" s="11" t="s">
        <v>22</v>
      </c>
      <c r="L305" s="25"/>
      <c r="M305" s="26" t="s">
        <v>65</v>
      </c>
      <c r="N305" s="37">
        <f>AA306</f>
        <v>0</v>
      </c>
      <c r="O305" s="28" t="s">
        <v>65</v>
      </c>
      <c r="P305" s="37">
        <f>AL306</f>
        <v>0</v>
      </c>
      <c r="R305" s="39" t="s">
        <v>11</v>
      </c>
      <c r="S305" s="40">
        <f>IF(S303&lt;&gt;1,IF(OR(AND(D302&gt;=7/24,E302&gt;=7/24),AND(D302&lt;=5/24,E302&lt;=5/24)),0,IF(AND(D302&lt;=5/24,E302&lt;=7/24),E302-5/24,IF(AND(D302&gt;=5/24,E302&lt;=7/24),E302-D302,IF(AND(D302&gt;=5/24,E302&gt;=7/24),7/24-D302,IF(AND(D302&lt;=5/24,E302&gt;=7/24),7/24-5/24,"v"))))),0)</f>
        <v>0</v>
      </c>
      <c r="T305" s="39" t="s">
        <v>11</v>
      </c>
      <c r="U305" s="40">
        <f>IF(OR(D303="x",E303="x"),0,IF(D303="x",0,IF(U303&lt;&gt;1,IF(OR(AND(D303&gt;=7/24,E303&gt;=7/24),AND(D303&lt;=5/24,E303&lt;=5/24)),0,IF(AND(D303&lt;=5/24,E303&lt;=7/24),E303-5/24,IF(AND(D303&gt;=5/24,E303&lt;=7/24),E303-D303,IF(AND(D303&gt;=5/24,E303&gt;=7/24),7/24-D303,IF(AND(D303&lt;=5/24,E303&gt;=7/24),7/24-5/24,"v"))))),0)))</f>
        <v>0</v>
      </c>
      <c r="V305" s="39" t="s">
        <v>11</v>
      </c>
      <c r="W305" s="40">
        <f>IF(OR(D304="x",E304="x"),0,IF(W303&lt;&gt;1,IF(OR(AND(D304&gt;=7/24,E304&gt;=7/24),AND(D304&lt;=5/24,E304&lt;=5/24)),0,IF(AND(D304&lt;=5/24,E304&lt;=7/24),E304-5/24,IF(AND(D304&gt;=5/24,E304&lt;=7/24),E304-D304,IF(AND(D304&gt;=5/24,E304&gt;=7/24),7/24-D304,IF(AND(D304&lt;=5/24,E304&gt;=7/24),7/24-5/24,"v"))))),0))</f>
        <v>0</v>
      </c>
      <c r="X305" s="39" t="s">
        <v>11</v>
      </c>
      <c r="Y305" s="40">
        <f>IF(OR(D305="x",E305="x"),0,IF(Y303&lt;&gt;1,IF(OR(AND(D305&gt;=7/24,E305&gt;=7/24),AND(D305&lt;=5/24,E305&lt;=5/24)),0,IF(AND(D305&lt;=5/24,E305&lt;=7/24),E305-5/24,IF(AND(D305&gt;=5/24,E305&lt;=7/24),E305-D305,IF(AND(D305&gt;=5/24,E305&gt;=7/24),7/24-D305,IF(AND(D305&lt;=5/24,E305&gt;=7/24),7/24-5/24,"v"))))),0))</f>
        <v>0</v>
      </c>
      <c r="Z305" s="39" t="s">
        <v>21</v>
      </c>
      <c r="AA305" s="41">
        <f>AA303-AA304</f>
        <v>0</v>
      </c>
      <c r="AB305" s="39"/>
      <c r="AC305" s="39" t="s">
        <v>11</v>
      </c>
      <c r="AD305" s="40">
        <f>IF(AD303&lt;&gt;1,IF(OR(AND(J302&gt;=7/24,K302&gt;=7/24),AND(J302&lt;=5/24,K302&lt;=5/24)),0,IF(AND(J302&lt;=5/24,K302&lt;=7/24),K302-5/24,IF(AND(J302&gt;=5/24,K302&lt;=7/24),K302-J302,IF(AND(J302&gt;=5/24,K302&gt;=7/24),7/24-J302,IF(AND(J302&lt;=5/24,K302&gt;=7/24),7/24-5/24,"v"))))),0)</f>
        <v>0</v>
      </c>
      <c r="AE305" s="39" t="s">
        <v>11</v>
      </c>
      <c r="AF305" s="40">
        <f>IF(OR(J303="x",K303="x"),0,IF(AF303&lt;&gt;1,IF(OR(AND(J303&gt;=7/24,K303&gt;=7/24),AND(J303&lt;=5/24,K303&lt;=5/24)),0,IF(AND(J303&lt;=5/24,K303&lt;=7/24),K303-5/24,IF(AND(J303&gt;=5/24,K303&lt;=7/24),K303-J303,IF(AND(J303&gt;=5/24,K303&gt;=7/24),7/24-J303,IF(AND(J303&lt;=5/24,K303&gt;=7/24),7/24-5/24,"v"))))),0))</f>
        <v>0</v>
      </c>
      <c r="AG305" s="39" t="s">
        <v>11</v>
      </c>
      <c r="AH305" s="40">
        <f>IF(OR(J304="x",K304="x"),0,IF(AH303&lt;&gt;1,IF(OR(AND(J304&gt;=7/24,K304&gt;=7/24),AND(J304&lt;=5/24,K304&lt;=5/24)),0,IF(AND(J304&lt;=5/24,K304&lt;=7/24),K304-5/24,IF(AND(J304&gt;=5/24,K304&lt;=7/24),K304-J304,IF(AND(J304&gt;=5/24,K304&gt;=7/24),7/24-J304,IF(AND(J304&lt;=5/24,K304&gt;=7/24),7/24-5/24,"v"))))),0))</f>
        <v>0</v>
      </c>
      <c r="AI305" s="39" t="s">
        <v>11</v>
      </c>
      <c r="AJ305" s="40">
        <f>IF(OR(J305="x",K305="x"),0,IF(AJ303&lt;&gt;1,IF(OR(AND(J305&gt;=7/24,K305&gt;=7/24),AND(J305&lt;=5/24,K305&lt;=5/24)),0,IF(AND(J305&lt;=5/24,K305&lt;=7/24),K305-5/24,IF(AND(J305&gt;=5/24,K305&lt;=7/24),K305-J305,IF(AND(J305&gt;=5/24,K305&gt;=7/24),7/24-J305,IF(AND(J305&lt;=5/24,K305&gt;=7/24),7/24-5/24,"v"))))),0))</f>
        <v>0</v>
      </c>
      <c r="AK305" s="39" t="s">
        <v>21</v>
      </c>
      <c r="AL305" s="41">
        <f>AL303-AL304</f>
        <v>0</v>
      </c>
      <c r="AM305" s="50"/>
      <c r="AN305" s="52"/>
      <c r="AO305" s="50"/>
      <c r="AP305" s="52"/>
      <c r="AQ305" s="50"/>
    </row>
    <row r="306" spans="1:43" ht="14.4" hidden="1" customHeight="1" x14ac:dyDescent="0.3">
      <c r="A306" s="42" t="s">
        <v>56</v>
      </c>
      <c r="B306" s="14">
        <f>IF(AND(D303&lt;&gt;"x",D304&lt;&gt;"x",D305&lt;&gt;"x"),3,IF(AND(D303&lt;&gt;"x",D304&lt;&gt;"x"),2,IF(D303&lt;&gt;"x",1,0)))</f>
        <v>0</v>
      </c>
      <c r="F306" s="20"/>
      <c r="G306" s="42" t="s">
        <v>68</v>
      </c>
      <c r="H306" s="14">
        <f>IF(AND(J303&lt;&gt;"x",J304&lt;&gt;"x",J305&lt;&gt;"x"),3,IF(AND(J303&lt;&gt;"x",J304&lt;&gt;"x"),2,IF(J303&lt;&gt;"x",1,0)))</f>
        <v>0</v>
      </c>
      <c r="L306" s="25"/>
      <c r="R306" s="39" t="s">
        <v>10</v>
      </c>
      <c r="S306" s="43">
        <f>IF(AND(S303&lt;&gt;7,S303&lt;&gt;1),IF(AND(D302&gt;=19/24,E302&gt;=19/24),E302-D302,IF(AND(D302&lt;=19/24,E302&gt;=19/24),E302-19/24,0)),0)</f>
        <v>0</v>
      </c>
      <c r="T306" s="39" t="s">
        <v>10</v>
      </c>
      <c r="U306" s="43">
        <f>IF(OR(D303="x",E303="x"),0,IF(AND(U303&lt;&gt;7,U303&lt;&gt;1),IF(AND(D303&gt;=19/24,E303&gt;=19/24),E303-D303,IF(AND(D303&lt;=19/24,E303&gt;=19/24),E303-19/24,0)),0))</f>
        <v>0</v>
      </c>
      <c r="V306" s="39" t="s">
        <v>10</v>
      </c>
      <c r="W306" s="43">
        <f>IF(OR(D304="x",E304="x"),0,IF(AND(W303&lt;&gt;7,W303&lt;&gt;1),IF(AND(D304&gt;=19/24,E304&gt;=19/24),E304-D304,IF(AND(D304&lt;=19/24,E304&gt;=19/24),E304-19/24,0)),0))</f>
        <v>0</v>
      </c>
      <c r="X306" s="39" t="s">
        <v>10</v>
      </c>
      <c r="Y306" s="43">
        <f>IF(OR(D305="x",E305="x"),0,IF(AND(Y303&lt;&gt;7,Y303&lt;&gt;1),IF(AND(D305&gt;=19/24,E305&gt;=19/24),E305-D305,IF(AND(D305&lt;=19/24,E305&gt;=19/24),E305-19/24,0)),0))</f>
        <v>0</v>
      </c>
      <c r="Z306" s="39" t="s">
        <v>5</v>
      </c>
      <c r="AA306" s="44">
        <f>S315-U315-W315-Y315</f>
        <v>0</v>
      </c>
      <c r="AB306" s="39"/>
      <c r="AC306" s="39" t="s">
        <v>10</v>
      </c>
      <c r="AD306" s="43">
        <f>IF(AND(AD303&lt;&gt;7,AD303&lt;&gt;1),IF(AND(J302&gt;=19/24,K302&gt;=19/24),K302-J302,IF(AND(J302&lt;=19/24,K302&gt;=19/24),K302-19/24,0)),0)</f>
        <v>0</v>
      </c>
      <c r="AE306" s="39" t="s">
        <v>10</v>
      </c>
      <c r="AF306" s="43">
        <f>IF(OR(J303="x",K303="x"),0,IF(AND(AF303&lt;&gt;7,AF303&lt;&gt;1),IF(AND(J303&gt;=19/24,K303&gt;=19/24),K303-J303,IF(AND(J303&lt;=19/24,K303&gt;=19/24),K303-19/24,0)),0))</f>
        <v>0</v>
      </c>
      <c r="AG306" s="39" t="s">
        <v>10</v>
      </c>
      <c r="AH306" s="43">
        <f>IF(OR(J304="x",K304="x"),0,IF(AND(AH303&lt;&gt;7,AH303&lt;&gt;1),IF(AND(J304&gt;=19/24,K304&gt;=19/24),K304-J304,IF(AND(J304&lt;=19/24,K304&gt;=19/24),K304-19/24,0)),0))</f>
        <v>0</v>
      </c>
      <c r="AI306" s="39" t="s">
        <v>10</v>
      </c>
      <c r="AJ306" s="43">
        <f>IF(OR(J305="x",K305="x"),0,IF(AND(AJ303&lt;&gt;7,AJ303&lt;&gt;1),IF(AND(J305&gt;=19/24,K305&gt;=19/24),K305-J305,IF(AND(J305&lt;=19/24,K305&gt;=19/24),K305-19/24,0)),0))</f>
        <v>0</v>
      </c>
      <c r="AK306" s="39" t="s">
        <v>5</v>
      </c>
      <c r="AL306" s="44">
        <f>AD315-AF315-AH315-AJ315</f>
        <v>0</v>
      </c>
      <c r="AM306" s="50"/>
      <c r="AN306" s="52"/>
      <c r="AO306" s="50"/>
      <c r="AP306" s="51"/>
      <c r="AQ306" s="50"/>
    </row>
    <row r="307" spans="1:43" ht="14.4" hidden="1" customHeight="1" x14ac:dyDescent="0.3">
      <c r="F307" s="20"/>
      <c r="L307" s="25"/>
      <c r="R307" s="39" t="s">
        <v>12</v>
      </c>
      <c r="S307" s="40">
        <f>SUM(S305:S306)</f>
        <v>0</v>
      </c>
      <c r="T307" s="39" t="s">
        <v>12</v>
      </c>
      <c r="U307" s="40">
        <f>IF(B306&gt;0,SUM(U305:U306),0)</f>
        <v>0</v>
      </c>
      <c r="V307" s="39" t="s">
        <v>12</v>
      </c>
      <c r="W307" s="40">
        <f>IF(B306&gt;1,SUM(W305:W306),0)</f>
        <v>0</v>
      </c>
      <c r="X307" s="39" t="s">
        <v>12</v>
      </c>
      <c r="Y307" s="40">
        <f>IF(B306&gt;2,SUM(Y305:Y306),0)</f>
        <v>0</v>
      </c>
      <c r="Z307" s="39" t="s">
        <v>17</v>
      </c>
      <c r="AA307" s="44">
        <f>S314-U314-W314-Y314</f>
        <v>0</v>
      </c>
      <c r="AB307" s="39"/>
      <c r="AC307" s="39" t="s">
        <v>12</v>
      </c>
      <c r="AD307" s="40">
        <f>SUM(AD305:AD306)</f>
        <v>0</v>
      </c>
      <c r="AE307" s="39" t="s">
        <v>12</v>
      </c>
      <c r="AF307" s="40">
        <f>IF(H306&gt;0,SUM(AF305:AF306),0)</f>
        <v>0</v>
      </c>
      <c r="AG307" s="39" t="s">
        <v>12</v>
      </c>
      <c r="AH307" s="40">
        <f>IF(H306&gt;1,SUM(AH305:AH306),0)</f>
        <v>0</v>
      </c>
      <c r="AI307" s="39" t="s">
        <v>12</v>
      </c>
      <c r="AJ307" s="40">
        <f>IF(H306&gt;2,SUM(AJ305:AJ306),0)</f>
        <v>0</v>
      </c>
      <c r="AK307" s="39" t="s">
        <v>17</v>
      </c>
      <c r="AL307" s="44">
        <f>AD314-AF314-AH314-AJ314</f>
        <v>0</v>
      </c>
      <c r="AM307" s="50"/>
      <c r="AN307" s="52"/>
      <c r="AO307" s="50"/>
      <c r="AP307" s="53"/>
      <c r="AQ307" s="50"/>
    </row>
    <row r="308" spans="1:43" ht="14.4" hidden="1" customHeight="1" x14ac:dyDescent="0.3">
      <c r="F308" s="20"/>
      <c r="L308" s="25"/>
      <c r="R308" s="39"/>
      <c r="S308" s="39"/>
      <c r="T308" s="39"/>
      <c r="U308" s="39"/>
      <c r="V308" s="39"/>
      <c r="W308" s="39"/>
      <c r="X308" s="39"/>
      <c r="Y308" s="39"/>
      <c r="Z308" s="39" t="s">
        <v>55</v>
      </c>
      <c r="AA308" s="44">
        <f>SUM(AA306:AA307)</f>
        <v>0</v>
      </c>
      <c r="AB308" s="39"/>
      <c r="AC308" s="39"/>
      <c r="AD308" s="39"/>
      <c r="AE308" s="39"/>
      <c r="AF308" s="39"/>
      <c r="AG308" s="39"/>
      <c r="AH308" s="39"/>
      <c r="AI308" s="39"/>
      <c r="AJ308" s="39"/>
      <c r="AK308" s="39" t="s">
        <v>55</v>
      </c>
      <c r="AL308" s="44">
        <f>SUM(AL306:AL307)</f>
        <v>0</v>
      </c>
      <c r="AM308" s="50"/>
      <c r="AN308" s="52"/>
      <c r="AO308" s="50"/>
      <c r="AP308" s="53"/>
      <c r="AQ308" s="50"/>
    </row>
    <row r="309" spans="1:43" ht="14.4" hidden="1" customHeight="1" x14ac:dyDescent="0.3">
      <c r="F309" s="20"/>
      <c r="L309" s="25"/>
      <c r="R309" s="39" t="s">
        <v>7</v>
      </c>
      <c r="S309" s="45">
        <f>IF(AND(S303&lt;&gt;1,S303&lt;&gt;7),IF(AND(D302&gt;=5/24,E302&gt;=5/24),0,IF(E302&lt;5/24,E302-D302,IF(AND(D302&gt;0/24,E302&lt;5/24),E302-D302,IF(AND(D302&gt;=0/24,E302&gt;=5/24),5/24-D302,0)))),IF(S303=1,E302-D302,IF(S303=7,IF(AND(D302&gt;=5/24,E302&gt;=5/24),0,IF(E302&lt;5/24,E302-D302,IF(AND(D302&gt;0/24,E302&lt;5/24),E302-D302,IF(AND(D302&gt;=0/24,E302&gt;=5/24),5/24-D302,"v")))))))</f>
        <v>0</v>
      </c>
      <c r="T309" s="39" t="s">
        <v>7</v>
      </c>
      <c r="U309" s="45">
        <f>IF(OR(D303="x",E303="x"),0,IF(AND(U303&lt;&gt;1,U303&lt;&gt;7),IF(AND(D303&gt;=5/24,E303&gt;=5/24),0,IF(E303&lt;5/24,E303-D303,IF(AND(D303&gt;0/24,E303&lt;5/24),E303-D303,IF(AND(D303&gt;=0/24,E303&gt;=5/24),5/24-D303,0)))),IF(U303=1,E303-D303,IF(U303=7,IF(AND(D303&gt;=5/24,E303&gt;=5/24),0,IF(E303&lt;5/24,E303-D303,IF(AND(D303&gt;0/24,E303&lt;5/24),E303-D303,IF(AND(D303&gt;=0/24,E303&gt;=5/24),5/24-D303,"v"))))))))</f>
        <v>0</v>
      </c>
      <c r="V309" s="39" t="s">
        <v>7</v>
      </c>
      <c r="W309" s="45">
        <f>IF(OR(D304="x",E304="x"),0,IF(AND(W303&lt;&gt;1,W303&lt;&gt;7),IF(AND(D304&gt;=5/24,E304&gt;=5/24),0,IF(E304&lt;5/24,E304-D304,IF(AND(D304&gt;0/24,E304&lt;5/24),E304-D304,IF(AND(D304&gt;=0/24,E304&gt;=5/24),5/24-D304,0)))),IF(W303=1,E304-D304,IF(W303=7,IF(AND(D304&gt;=5/24,E304&gt;=5/24),0,IF(E304&lt;5/24,E304-D304,IF(AND(D304&gt;0/24,E304&lt;5/24),E304-D304,IF(AND(D304&gt;=0/24,E304&gt;=5/24),5/24-D304,"v"))))))))</f>
        <v>0</v>
      </c>
      <c r="X309" s="39" t="s">
        <v>7</v>
      </c>
      <c r="Y309" s="45">
        <f>IF(OR(D305="x",E305="x"),0,IF(AND(Y303&lt;&gt;1,Y303&lt;&gt;7),IF(AND(D305&gt;=5/24,E305&gt;=5/24),0,IF(E305&lt;5/24,E305-D305,IF(AND(D305&gt;0/24,E305&lt;5/24),E305-D305,IF(AND(D305&gt;=0/24,E305&gt;=5/24),5/24-D305,0)))),IF(Y303=1,E305-D305,IF(Y303=7,IF(AND(D305&gt;=5/24,E305&gt;=5/24),0,IF(E305&lt;5/24,E305-D305,IF(AND(D305&gt;0/24,E305&lt;5/24),E305-D305,IF(AND(D305&gt;=0/24,E305&gt;=5/24),5/24-D305,"v"))))))))</f>
        <v>0</v>
      </c>
      <c r="Z309" s="39" t="s">
        <v>59</v>
      </c>
      <c r="AA309" s="40">
        <f>SUM(S304-U304-W304-Y304)</f>
        <v>0</v>
      </c>
      <c r="AB309" s="39"/>
      <c r="AC309" s="39" t="s">
        <v>7</v>
      </c>
      <c r="AD309" s="45">
        <f>IF(AND(AD303&lt;&gt;1,AD303&lt;&gt;7),IF(AND(J302&gt;=5/24,K302&gt;=5/24),0,IF(K302&lt;5/24,K302-J302,IF(AND(J302&gt;0/24,K302&lt;5/24),K302-J302,IF(AND(J302&gt;=0/24,K302&gt;=5/24),5/24-J302,0)))),IF(AD303=1,K302-J302,IF(AD303=7,IF(AND(J302&gt;=5/24,K302&gt;=5/24),0,IF(K302&lt;5/24,K302-J302,IF(AND(J302&gt;0/24,K302&lt;5/24),K302-J302,IF(AND(J302&gt;=0/24,K302&gt;=5/24),5/24-J302,"v")))))))</f>
        <v>0</v>
      </c>
      <c r="AE309" s="39" t="s">
        <v>7</v>
      </c>
      <c r="AF309" s="45">
        <f>IF(OR(J303="x",K303="x"),0,IF(AND(AF303&lt;&gt;1,AF303&lt;&gt;7),IF(AND(J303&gt;=5/24,K303&gt;=5/24),0,IF(K303&lt;5/24,K303-J303,IF(AND(J303&gt;0/24,K303&lt;5/24),K303-J303,IF(AND(J303&gt;=0/24,K303&gt;=5/24),5/24-J303,0)))),IF(AF303=1,K303-J303,IF(AF303=7,IF(AND(J303&gt;=5/24,K303&gt;=5/24),0,IF(K303&lt;5/24,K303-J303,IF(AND(J303&gt;0/24,K303&lt;5/24),K303-J303,IF(AND(J303&gt;=0/24,K303&gt;=5/24),5/24-J303,"v"))))))))</f>
        <v>0</v>
      </c>
      <c r="AG309" s="39" t="s">
        <v>7</v>
      </c>
      <c r="AH309" s="45">
        <f>IF(OR(J304="x",K304="x"),0,IF(AND(AH303&lt;&gt;1,AH303&lt;&gt;7),IF(AND(J304&gt;=5/24,K304&gt;=5/24),0,IF(K304&lt;5/24,K304-J304,IF(AND(J304&gt;0/24,K304&lt;5/24),K304-J304,IF(AND(J304&gt;=0/24,K304&gt;=5/24),5/24-J304,0)))),IF(AH303=1,K304-J304,IF(AH303=7,IF(AND(J304&gt;=5/24,K304&gt;=5/24),0,IF(K304&lt;5/24,K304-J304,IF(AND(J304&gt;0/24,K304&lt;5/24),K304-J304,IF(AND(J304&gt;=0/24,K304&gt;=5/24),5/24-J304,"v"))))))))</f>
        <v>0</v>
      </c>
      <c r="AI309" s="39" t="s">
        <v>7</v>
      </c>
      <c r="AJ309" s="45">
        <f>IF(OR(J305="x",K305="x"),0,IF(AND(AJ303&lt;&gt;1,AJ303&lt;&gt;7),IF(AND(J305&gt;=5/24,K305&gt;=5/24),0,IF(K305&lt;5/24,K305-J305,IF(AND(J305&gt;0/24,K305&lt;5/24),K305-J305,IF(AND(J305&gt;=0/24,K305&gt;=5/24),5/24-J305,0)))),IF(AJ303=1,K305-J305,IF(AJ303=7,IF(AND(J305&gt;=5/24,K305&gt;=5/24),0,IF(K305&lt;5/24,K305-J305,IF(AND(J305&gt;0/24,K305&lt;5/24),K305-J305,IF(AND(J305&gt;=0/24,K305&gt;=5/24),5/24-J305,"v"))))))))</f>
        <v>0</v>
      </c>
      <c r="AK309" s="39" t="s">
        <v>59</v>
      </c>
      <c r="AL309" s="40">
        <f>SUM(AD304-AF304-AH304-AJ304)</f>
        <v>0</v>
      </c>
      <c r="AM309" s="50"/>
      <c r="AN309" s="50"/>
      <c r="AO309" s="50"/>
      <c r="AP309" s="53"/>
      <c r="AQ309" s="50"/>
    </row>
    <row r="310" spans="1:43" ht="14.4" hidden="1" customHeight="1" x14ac:dyDescent="0.3">
      <c r="F310" s="20"/>
      <c r="L310" s="25"/>
      <c r="R310" s="39" t="s">
        <v>8</v>
      </c>
      <c r="S310" s="43">
        <f>IF(S303=7,IF(AND(D302&gt;=19/24,E302&gt;=19/24),E302-D302,IF(AND(D302&lt;=19/24,E302&gt;=19/24),E302-19/24,0)),0)</f>
        <v>0</v>
      </c>
      <c r="T310" s="39" t="s">
        <v>8</v>
      </c>
      <c r="U310" s="43">
        <f>IF(OR(D303="x",E303="x"),0,IF(U303=7,IF(AND(D303&gt;=19/24,E303&gt;=19/24),E303-D303,IF(AND(D303&lt;=19/24,E303&gt;=19/24),E303-19/24,0)),0))</f>
        <v>0</v>
      </c>
      <c r="V310" s="39" t="s">
        <v>8</v>
      </c>
      <c r="W310" s="43">
        <f>IF(OR(D304="x",E304="x"),0,IF(W303=7,IF(AND(D304&gt;=19/24,E304&gt;=19/24),E304-D304,IF(AND(D304&lt;=19/24,E304&gt;=19/24),E304-19/24,0)),0))</f>
        <v>0</v>
      </c>
      <c r="X310" s="39" t="s">
        <v>8</v>
      </c>
      <c r="Y310" s="43">
        <f>IF(OR(D305="x",E305="x"),0,IF(Y303=7,IF(AND(D305&gt;=19/24,E305&gt;=19/24),E305-D305,IF(AND(D305&lt;=19/24,E305&gt;=19/24),E305-19/24,0)),0))</f>
        <v>0</v>
      </c>
      <c r="Z310" s="39" t="s">
        <v>60</v>
      </c>
      <c r="AA310" s="40">
        <f>SUM(S307-U307-W307-Y308)</f>
        <v>0</v>
      </c>
      <c r="AB310" s="39"/>
      <c r="AC310" s="39" t="s">
        <v>8</v>
      </c>
      <c r="AD310" s="43">
        <f>IF(AD303=7,IF(AND(J302&gt;=19/24,K302&gt;=19/24),K302-J302,IF(AND(J302&lt;=19/24,K302&gt;=19/24),K302-19/24,0)),0)</f>
        <v>0</v>
      </c>
      <c r="AE310" s="39" t="s">
        <v>8</v>
      </c>
      <c r="AF310" s="43">
        <f>IF(OR(J303="x",K303="x"),0,IF(AF303=7,IF(AND(J303&gt;=19/24,K303&gt;=19/24),K303-J303,IF(AND(J303&lt;=19/24,K303&gt;=19/24),K303-19/24,0)),0))</f>
        <v>0</v>
      </c>
      <c r="AG310" s="39" t="s">
        <v>8</v>
      </c>
      <c r="AH310" s="43">
        <f>IF(OR(J304="x",K304="x"),0,IF(AH303=7,IF(AND(J304&gt;=19/24,K304&gt;=19/24),K304-J304,IF(AND(J304&lt;=19/24,K304&gt;=19/24),K304-19/24,0)),0))</f>
        <v>0</v>
      </c>
      <c r="AI310" s="39" t="s">
        <v>8</v>
      </c>
      <c r="AJ310" s="43">
        <f>IF(OR(J305="x",K305="x"),0,IF(AJ303=7,IF(AND(J305&gt;=19/24,K305&gt;=19/24),K305-J305,IF(AND(J305&lt;=19/24,K305&gt;=19/24),K305-19/24,0)),0))</f>
        <v>0</v>
      </c>
      <c r="AK310" s="39" t="s">
        <v>60</v>
      </c>
      <c r="AL310" s="40">
        <f>SUM(AD307-AF307-AH307-AJ308)</f>
        <v>0</v>
      </c>
      <c r="AM310" s="50"/>
      <c r="AN310" s="52"/>
      <c r="AO310" s="50"/>
      <c r="AP310" s="52"/>
      <c r="AQ310" s="50"/>
    </row>
    <row r="311" spans="1:43" ht="14.4" hidden="1" customHeight="1" x14ac:dyDescent="0.3">
      <c r="F311" s="20"/>
      <c r="L311" s="25"/>
      <c r="R311" s="39" t="s">
        <v>9</v>
      </c>
      <c r="S311" s="40">
        <f>SUM(S309:S310)</f>
        <v>0</v>
      </c>
      <c r="T311" s="39" t="s">
        <v>9</v>
      </c>
      <c r="U311" s="40">
        <f>IF(B306&gt;0,SUM(U309:U310),0)</f>
        <v>0</v>
      </c>
      <c r="V311" s="39" t="s">
        <v>9</v>
      </c>
      <c r="W311" s="40">
        <f>IF(B306&gt;1,SUM(W309:W310),0)</f>
        <v>0</v>
      </c>
      <c r="X311" s="39" t="s">
        <v>9</v>
      </c>
      <c r="Y311" s="40">
        <f>IF(B306&gt;2,SUM(Y309:Y310),0)</f>
        <v>0</v>
      </c>
      <c r="Z311" s="39" t="s">
        <v>61</v>
      </c>
      <c r="AA311" s="40">
        <f>SUM(S311-U311-W311-Y311)</f>
        <v>0</v>
      </c>
      <c r="AB311" s="39"/>
      <c r="AC311" s="39" t="s">
        <v>9</v>
      </c>
      <c r="AD311" s="40">
        <f>SUM(AD309:AD310)</f>
        <v>0</v>
      </c>
      <c r="AE311" s="39" t="s">
        <v>9</v>
      </c>
      <c r="AF311" s="40">
        <f>IF(H306&gt;0,SUM(AF309:AF310),0)</f>
        <v>0</v>
      </c>
      <c r="AG311" s="39" t="s">
        <v>9</v>
      </c>
      <c r="AH311" s="40">
        <f>IF($H306&gt;1,SUM(AH309:AH310),0)</f>
        <v>0</v>
      </c>
      <c r="AI311" s="39" t="s">
        <v>9</v>
      </c>
      <c r="AJ311" s="40">
        <f>IF(H306&gt;2,SUM(AJ309:AJ310),0)</f>
        <v>0</v>
      </c>
      <c r="AK311" s="39" t="s">
        <v>61</v>
      </c>
      <c r="AL311" s="40">
        <f>SUM(AD311-AF311-AH311-AJ311)</f>
        <v>0</v>
      </c>
      <c r="AM311" s="50"/>
      <c r="AN311" s="52"/>
      <c r="AO311" s="50"/>
      <c r="AP311" s="52"/>
      <c r="AQ311" s="50"/>
    </row>
    <row r="312" spans="1:43" ht="14.4" hidden="1" customHeight="1" x14ac:dyDescent="0.3">
      <c r="F312" s="20"/>
      <c r="L312" s="25"/>
      <c r="R312" s="39" t="s">
        <v>1</v>
      </c>
      <c r="S312" s="40">
        <f>E302-D302</f>
        <v>0</v>
      </c>
      <c r="T312" s="39" t="s">
        <v>70</v>
      </c>
      <c r="U312" s="40">
        <f>IF(B306&gt;0,E303-D303,0)</f>
        <v>0</v>
      </c>
      <c r="V312" s="39" t="s">
        <v>70</v>
      </c>
      <c r="W312" s="40">
        <f>IF(B306&gt;1,E304-D304,0)</f>
        <v>0</v>
      </c>
      <c r="X312" s="39" t="s">
        <v>70</v>
      </c>
      <c r="Y312" s="40">
        <f>IF(B306&gt;2,E305-D305,0)</f>
        <v>0</v>
      </c>
      <c r="Z312" s="39"/>
      <c r="AA312" s="39"/>
      <c r="AB312" s="39"/>
      <c r="AC312" s="39" t="s">
        <v>1</v>
      </c>
      <c r="AD312" s="40">
        <f>K302-J302</f>
        <v>0</v>
      </c>
      <c r="AE312" s="39" t="s">
        <v>70</v>
      </c>
      <c r="AF312" s="40">
        <f>IF(H306&gt;0,K303-J303,0)</f>
        <v>0</v>
      </c>
      <c r="AG312" s="39" t="s">
        <v>70</v>
      </c>
      <c r="AH312" s="40">
        <f>IF(H306&gt;1,K304-J304,0)</f>
        <v>0</v>
      </c>
      <c r="AI312" s="39" t="s">
        <v>70</v>
      </c>
      <c r="AJ312" s="40">
        <f>IF(H306&gt;2,K305-J305,0)</f>
        <v>0</v>
      </c>
      <c r="AK312" s="39"/>
      <c r="AL312" s="39"/>
      <c r="AM312" s="50"/>
      <c r="AN312" s="52"/>
      <c r="AO312" s="50"/>
      <c r="AP312" s="52"/>
      <c r="AQ312" s="50"/>
    </row>
    <row r="313" spans="1:43" ht="14.4" hidden="1" customHeight="1" x14ac:dyDescent="0.3">
      <c r="F313" s="20"/>
      <c r="L313" s="25"/>
      <c r="R313" s="39" t="s">
        <v>54</v>
      </c>
      <c r="S313" s="40">
        <f>SUM(S304+S307+S311)</f>
        <v>0</v>
      </c>
      <c r="T313" s="39" t="s">
        <v>54</v>
      </c>
      <c r="U313" s="40">
        <f>SUM(U304+U307+U311)</f>
        <v>0</v>
      </c>
      <c r="V313" s="39" t="s">
        <v>54</v>
      </c>
      <c r="W313" s="40">
        <f>SUM(W304+W307+W311)</f>
        <v>0</v>
      </c>
      <c r="X313" s="39" t="s">
        <v>54</v>
      </c>
      <c r="Y313" s="40">
        <f>SUM(Y304+Y307+Y311)</f>
        <v>0</v>
      </c>
      <c r="Z313" s="39"/>
      <c r="AA313" s="39"/>
      <c r="AB313" s="39"/>
      <c r="AC313" s="39" t="s">
        <v>54</v>
      </c>
      <c r="AD313" s="40">
        <f>SUM(AD304+AD307+AD311)</f>
        <v>0</v>
      </c>
      <c r="AE313" s="39" t="s">
        <v>54</v>
      </c>
      <c r="AF313" s="40">
        <f>SUM(AF304+AF307+AF311)</f>
        <v>0</v>
      </c>
      <c r="AG313" s="39" t="s">
        <v>54</v>
      </c>
      <c r="AH313" s="40">
        <f>SUM(AH304+AH307+AH311)</f>
        <v>0</v>
      </c>
      <c r="AI313" s="39" t="s">
        <v>54</v>
      </c>
      <c r="AJ313" s="40">
        <f>SUM(AJ304+AJ307+AJ311)</f>
        <v>0</v>
      </c>
      <c r="AK313" s="39"/>
      <c r="AL313" s="39"/>
      <c r="AM313" s="50"/>
      <c r="AN313" s="52"/>
      <c r="AO313" s="50"/>
      <c r="AP313" s="50"/>
      <c r="AQ313" s="50"/>
    </row>
    <row r="314" spans="1:43" ht="14.4" hidden="1" customHeight="1" x14ac:dyDescent="0.3">
      <c r="F314" s="20"/>
      <c r="L314" s="25"/>
      <c r="R314" s="39" t="s">
        <v>55</v>
      </c>
      <c r="S314" s="46">
        <f>S312*24*Personalia!$B$15</f>
        <v>0</v>
      </c>
      <c r="T314" s="39" t="s">
        <v>71</v>
      </c>
      <c r="U314" s="46">
        <f>U312*24*Personalia!$B$15</f>
        <v>0</v>
      </c>
      <c r="V314" s="39" t="s">
        <v>71</v>
      </c>
      <c r="W314" s="46">
        <f>W312*24*Personalia!$B$15</f>
        <v>0</v>
      </c>
      <c r="X314" s="39" t="s">
        <v>71</v>
      </c>
      <c r="Y314" s="46">
        <f>Y312*24*Personalia!$B$15</f>
        <v>0</v>
      </c>
      <c r="Z314" s="39"/>
      <c r="AA314" s="39"/>
      <c r="AB314" s="39"/>
      <c r="AC314" s="39" t="s">
        <v>55</v>
      </c>
      <c r="AD314" s="46">
        <f>AD312*24*Personalia!$B$15</f>
        <v>0</v>
      </c>
      <c r="AE314" s="39" t="s">
        <v>71</v>
      </c>
      <c r="AF314" s="46">
        <f>AF312*24*Personalia!$B$15</f>
        <v>0</v>
      </c>
      <c r="AG314" s="39" t="s">
        <v>71</v>
      </c>
      <c r="AH314" s="46">
        <f>AH312*24*Personalia!$B$15</f>
        <v>0</v>
      </c>
      <c r="AI314" s="39" t="s">
        <v>71</v>
      </c>
      <c r="AJ314" s="46">
        <f>AJ312*24*Personalia!$B$15</f>
        <v>0</v>
      </c>
      <c r="AK314" s="39"/>
      <c r="AL314" s="39"/>
      <c r="AM314" s="50"/>
      <c r="AN314" s="52"/>
      <c r="AO314" s="50"/>
      <c r="AP314" s="50"/>
      <c r="AQ314" s="50"/>
    </row>
    <row r="315" spans="1:43" ht="14.4" hidden="1" customHeight="1" x14ac:dyDescent="0.3">
      <c r="F315" s="20"/>
      <c r="L315" s="25"/>
      <c r="R315" s="14" t="s">
        <v>2</v>
      </c>
      <c r="S315" s="47">
        <f>S304*Personalia!$B$15*24*0.25+S307*24*Personalia!$B$15*0.5+S311*24*Personalia!$B$15</f>
        <v>0</v>
      </c>
      <c r="T315" s="48" t="s">
        <v>72</v>
      </c>
      <c r="U315" s="47">
        <f>U304*Personalia!$B$15*24*0.25+U307*24*Personalia!$B$15*0.5+U311*24*Personalia!$B$15</f>
        <v>0</v>
      </c>
      <c r="V315" s="48" t="s">
        <v>72</v>
      </c>
      <c r="W315" s="47">
        <f>W304*Personalia!$B$15*24*0.25+W307*24*Personalia!$B$15*0.5+W311*24*Personalia!$B$15</f>
        <v>0</v>
      </c>
      <c r="X315" s="48" t="s">
        <v>72</v>
      </c>
      <c r="Y315" s="47">
        <f>Y304*Personalia!$B$15*24*0.25+Y307*24*Personalia!$B$15*0.5+Y311*24*Personalia!$B$15</f>
        <v>0</v>
      </c>
      <c r="AC315" s="14" t="s">
        <v>2</v>
      </c>
      <c r="AD315" s="47">
        <f>AD304*Personalia!$B$15*24*0.25+AD307*24*Personalia!$B$15*0.5+AD311*24*Personalia!$B$15</f>
        <v>0</v>
      </c>
      <c r="AE315" s="48" t="s">
        <v>72</v>
      </c>
      <c r="AF315" s="47">
        <f>AF304*Personalia!$B$15*24*0.25+AF307*24*Personalia!$B$15*0.5+AF311*24*Personalia!$B$15</f>
        <v>0</v>
      </c>
      <c r="AG315" s="48" t="s">
        <v>72</v>
      </c>
      <c r="AH315" s="47">
        <f>AH304*Personalia!$B$15*24*0.25+AH307*24*Personalia!$B$15*0.5+AH311*24*Personalia!$B$15</f>
        <v>0</v>
      </c>
      <c r="AI315" s="48" t="s">
        <v>72</v>
      </c>
      <c r="AJ315" s="47">
        <f>AJ304*Personalia!$B$15*24*0.25+AJ307*24*Personalia!$B$15*0.5+AJ311*24*Personalia!$B$15</f>
        <v>0</v>
      </c>
      <c r="AM315" s="50"/>
      <c r="AN315" s="54"/>
      <c r="AO315" s="50"/>
      <c r="AP315" s="50"/>
      <c r="AQ315" s="50"/>
    </row>
    <row r="316" spans="1:43" ht="14.4" hidden="1" customHeight="1" x14ac:dyDescent="0.3">
      <c r="F316" s="20"/>
      <c r="L316" s="25"/>
      <c r="AM316" s="50"/>
      <c r="AN316" s="54"/>
      <c r="AO316" s="50"/>
      <c r="AP316" s="50"/>
      <c r="AQ316" s="50"/>
    </row>
    <row r="317" spans="1:43" x14ac:dyDescent="0.3">
      <c r="F317" s="20"/>
      <c r="L317" s="25"/>
      <c r="AM317" s="50"/>
      <c r="AN317" s="50"/>
      <c r="AO317" s="50"/>
      <c r="AP317" s="50"/>
      <c r="AQ317" s="50"/>
    </row>
    <row r="318" spans="1:43" ht="16.8" x14ac:dyDescent="0.4">
      <c r="A318" s="21" t="s">
        <v>24</v>
      </c>
      <c r="B318" s="22" t="str">
        <f>TEXT(C318,"DDDD")</f>
        <v>dinsdag</v>
      </c>
      <c r="C318" s="63">
        <v>42004</v>
      </c>
      <c r="D318" s="11">
        <v>0</v>
      </c>
      <c r="E318" s="11">
        <v>0</v>
      </c>
      <c r="F318" s="20"/>
      <c r="G318" s="23" t="s">
        <v>25</v>
      </c>
      <c r="H318" s="24" t="str">
        <f>TEXT(I318,"DDDD")</f>
        <v>dinsdag</v>
      </c>
      <c r="I318" s="63">
        <f>C318</f>
        <v>42004</v>
      </c>
      <c r="J318" s="11">
        <v>0</v>
      </c>
      <c r="K318" s="11">
        <v>0</v>
      </c>
      <c r="L318" s="25"/>
      <c r="M318" s="26" t="s">
        <v>62</v>
      </c>
      <c r="N318" s="27">
        <f>AA321</f>
        <v>0</v>
      </c>
      <c r="O318" s="28" t="s">
        <v>62</v>
      </c>
      <c r="P318" s="29">
        <f>AL321</f>
        <v>0</v>
      </c>
      <c r="Q318" s="25"/>
      <c r="R318" s="26" t="s">
        <v>15</v>
      </c>
      <c r="S318" s="30" t="s">
        <v>3</v>
      </c>
      <c r="T318" s="26" t="s">
        <v>13</v>
      </c>
      <c r="U318" s="30" t="s">
        <v>3</v>
      </c>
      <c r="V318" s="26" t="s">
        <v>14</v>
      </c>
      <c r="W318" s="30" t="s">
        <v>3</v>
      </c>
      <c r="X318" s="26" t="s">
        <v>16</v>
      </c>
      <c r="Y318" s="30" t="s">
        <v>3</v>
      </c>
      <c r="Z318" s="26" t="s">
        <v>18</v>
      </c>
      <c r="AA318" s="30"/>
      <c r="AC318" s="28" t="s">
        <v>15</v>
      </c>
      <c r="AD318" s="31" t="s">
        <v>3</v>
      </c>
      <c r="AE318" s="28" t="s">
        <v>13</v>
      </c>
      <c r="AF318" s="31" t="s">
        <v>3</v>
      </c>
      <c r="AG318" s="28" t="s">
        <v>14</v>
      </c>
      <c r="AH318" s="31" t="s">
        <v>3</v>
      </c>
      <c r="AI318" s="28" t="s">
        <v>16</v>
      </c>
      <c r="AJ318" s="31" t="s">
        <v>3</v>
      </c>
      <c r="AK318" s="28" t="s">
        <v>18</v>
      </c>
      <c r="AL318" s="31"/>
      <c r="AM318" s="50"/>
      <c r="AN318" s="50"/>
      <c r="AO318" s="50"/>
      <c r="AP318" s="50"/>
      <c r="AQ318" s="50"/>
    </row>
    <row r="319" spans="1:43" x14ac:dyDescent="0.3">
      <c r="A319" s="32" t="s">
        <v>13</v>
      </c>
      <c r="B319" s="33"/>
      <c r="C319" s="12"/>
      <c r="D319" s="11" t="s">
        <v>22</v>
      </c>
      <c r="E319" s="11" t="s">
        <v>22</v>
      </c>
      <c r="F319" s="20"/>
      <c r="G319" s="34" t="s">
        <v>13</v>
      </c>
      <c r="H319" s="33"/>
      <c r="I319" s="12"/>
      <c r="J319" s="11" t="s">
        <v>22</v>
      </c>
      <c r="K319" s="11" t="s">
        <v>22</v>
      </c>
      <c r="L319" s="25"/>
      <c r="M319" s="26" t="s">
        <v>63</v>
      </c>
      <c r="N319" s="64">
        <f>SUM(S329-U329-W329-Y329)</f>
        <v>0</v>
      </c>
      <c r="O319" s="28" t="s">
        <v>63</v>
      </c>
      <c r="P319" s="27">
        <f>SUM(AD329-AF329-AH329-AJ329)</f>
        <v>0</v>
      </c>
      <c r="Q319" s="33"/>
      <c r="R319" s="14" t="s">
        <v>4</v>
      </c>
      <c r="S319" s="14">
        <f>WEEKDAY($C318)</f>
        <v>3</v>
      </c>
      <c r="T319" s="14" t="s">
        <v>4</v>
      </c>
      <c r="U319" s="14">
        <f>WEEKDAY($C318)</f>
        <v>3</v>
      </c>
      <c r="V319" s="14" t="s">
        <v>4</v>
      </c>
      <c r="W319" s="14">
        <f>WEEKDAY($C318)</f>
        <v>3</v>
      </c>
      <c r="X319" s="14" t="s">
        <v>4</v>
      </c>
      <c r="Y319" s="14">
        <f>WEEKDAY($C318)</f>
        <v>3</v>
      </c>
      <c r="Z319" s="14" t="s">
        <v>19</v>
      </c>
      <c r="AA319" s="35">
        <f>S328</f>
        <v>0</v>
      </c>
      <c r="AC319" s="14" t="s">
        <v>4</v>
      </c>
      <c r="AD319" s="14">
        <f>WEEKDAY($I318)</f>
        <v>3</v>
      </c>
      <c r="AE319" s="14" t="s">
        <v>4</v>
      </c>
      <c r="AF319" s="14">
        <f>WEEKDAY($I318)</f>
        <v>3</v>
      </c>
      <c r="AG319" s="14" t="s">
        <v>4</v>
      </c>
      <c r="AH319" s="14">
        <f>WEEKDAY($I318)</f>
        <v>3</v>
      </c>
      <c r="AI319" s="14" t="s">
        <v>4</v>
      </c>
      <c r="AJ319" s="14">
        <f>WEEKDAY($I318)</f>
        <v>3</v>
      </c>
      <c r="AK319" s="14" t="s">
        <v>19</v>
      </c>
      <c r="AL319" s="35">
        <f>AD328</f>
        <v>0</v>
      </c>
      <c r="AM319" s="49"/>
      <c r="AN319" s="50"/>
      <c r="AO319" s="49"/>
      <c r="AP319" s="50"/>
      <c r="AQ319" s="50"/>
    </row>
    <row r="320" spans="1:43" x14ac:dyDescent="0.3">
      <c r="A320" s="32" t="s">
        <v>14</v>
      </c>
      <c r="C320" s="13"/>
      <c r="D320" s="11" t="s">
        <v>22</v>
      </c>
      <c r="E320" s="11" t="s">
        <v>22</v>
      </c>
      <c r="F320" s="20"/>
      <c r="G320" s="34" t="s">
        <v>14</v>
      </c>
      <c r="I320" s="13"/>
      <c r="J320" s="11" t="s">
        <v>22</v>
      </c>
      <c r="K320" s="11" t="s">
        <v>22</v>
      </c>
      <c r="L320" s="25"/>
      <c r="M320" s="26" t="s">
        <v>64</v>
      </c>
      <c r="N320" s="36">
        <f>AA324</f>
        <v>0</v>
      </c>
      <c r="O320" s="28" t="s">
        <v>64</v>
      </c>
      <c r="P320" s="37">
        <f>AL324</f>
        <v>0</v>
      </c>
      <c r="Q320" s="38"/>
      <c r="R320" s="39" t="s">
        <v>6</v>
      </c>
      <c r="S320" s="40">
        <f>IF(S319=7,IF(OR(AND(D318&gt;=19/24,E318&gt;=19/24),AND(D318&lt;=14/24,E318&lt;=14/24)),0,IF(AND(D318&lt;=14/24,E318&lt;=19/24),E318-14/24,IF(AND(D318&gt;=14/24,E318&lt;=19/24),E318-D318,IF(AND(D318&gt;=14/24,E318&gt;=19/24),19/24-D318,IF(AND(D318&lt;=14/24,E318&gt;=19/24),19/24-14/24,"v"))))),0)</f>
        <v>0</v>
      </c>
      <c r="T320" s="39" t="s">
        <v>6</v>
      </c>
      <c r="U320" s="40">
        <f>IF(OR(D319="x",E319="x"),0,IF(B322&gt;0,IF(U319=7,IF(OR(AND(D319&gt;=19/24,E319&gt;=19/24),AND(D319&lt;=14/24,E319&lt;=14/24)),0,IF(AND(D319&lt;=14/24,E319&lt;=19/24),E319-14/24,IF(AND(D319&gt;=14/24,E319&lt;=19/24),E319-D319,IF(AND(D319&gt;=14/24,E319&gt;=19/24),19/24-D319,IF(AND(D319&lt;=14/24,E319&gt;=19/24),19/24-14/24,"v"))))),0),0))</f>
        <v>0</v>
      </c>
      <c r="V320" s="39" t="s">
        <v>6</v>
      </c>
      <c r="W320" s="40">
        <f>IF(OR(D320="x",E320="x"),0,IF(B322&gt;1,IF(W319=7,IF(OR(AND(D320&gt;=19/24,E320&gt;=19/24),AND(D320&lt;=14/24,E320&lt;=14/24)),0,IF(AND(D320&lt;=14/24,E320&lt;=19/24),E320-14/24,IF(AND(D320&gt;=14/24,E320&lt;=19/24),E320-D320,IF(AND(D320&gt;=14/24,E320&gt;=19/24),19/24-D320,IF(AND(D320&lt;=14/24,E320&gt;=19/24),19/24-14/24,"v"))))),0),0))</f>
        <v>0</v>
      </c>
      <c r="X320" s="39" t="s">
        <v>6</v>
      </c>
      <c r="Y320" s="40">
        <f>IF(OR(D321="x",E321="x"),0,IF(B322&gt;2,IF(Y319=7,IF(OR(AND(D321&gt;=19/24,E321&gt;=19/24),AND(D321&lt;=14/24,E321&lt;=14/24)),0,IF(AND(D321&lt;=14/24,E321&lt;=19/24),E321-14/24,IF(AND(D321&gt;=14/24,E321&lt;=19/24),E321-D321,IF(AND(D321&gt;=14/24,E321&gt;=19/24),19/24-D321,IF(AND(D321&lt;=14/24,E321&gt;=19/24),19/24-14/24,"v"))))),0),0))</f>
        <v>0</v>
      </c>
      <c r="Z320" s="39" t="s">
        <v>20</v>
      </c>
      <c r="AA320" s="40">
        <f>U328+W328+Y328</f>
        <v>0</v>
      </c>
      <c r="AB320" s="39"/>
      <c r="AC320" s="39" t="s">
        <v>6</v>
      </c>
      <c r="AD320" s="40">
        <f>IF(AD319=7,IF(OR(AND(J318&gt;=19/24,K318&gt;=19/24),AND(J318&lt;=14/24,K318&lt;=14/24)),0,IF(AND(J318&lt;=14/24,K318&lt;=19/24),K318-14/24,IF(AND(J318&gt;=14/24,K318&lt;=19/24),K318-J318,IF(AND(J318&gt;=14/24,K318&gt;=19/24),19/24-J318,IF(AND(J318&lt;=14/24,K318&gt;=19/24),19/24-14/24,"v"))))),0)</f>
        <v>0</v>
      </c>
      <c r="AE320" s="39" t="s">
        <v>6</v>
      </c>
      <c r="AF320" s="40">
        <f>IF(OR(J319="x",K319="x"),0,IF(H322&gt;0,IF(AF319=7,IF(OR(AND(J319&gt;=19/24,K319&gt;=19/24),AND(J319&lt;=14/24,K319&lt;=14/24)),0,IF(AND(J319&lt;=14/24,K319&lt;=19/24),K319-14/24,IF(AND(J319&gt;=14/24,K319&lt;=19/24),K319-J319,IF(AND(J319&gt;=14/24,K319&gt;=19/24),19/24-J319,IF(AND(J319&lt;=14/24,K319&gt;=19/24),19/24-14/24,"v"))))),0),0))</f>
        <v>0</v>
      </c>
      <c r="AG320" s="39" t="s">
        <v>6</v>
      </c>
      <c r="AH320" s="40">
        <f>IF(OR(J320="x",K320="x"),0,IF(H322&gt;1,IF(AH319=7,IF(OR(AND(J320&gt;=19/24,K320&gt;=19/24),AND(J320&lt;=14/24,K320&lt;=14/24)),0,IF(AND(J320&lt;=14/24,K320&lt;=19/24),K320-14/24,IF(AND(J320&gt;=14/24,K320&lt;=19/24),K320-J320,IF(AND(J320&gt;=14/24,K320&gt;=19/24),19/24-J320,IF(AND(J320&lt;=14/24,K320&gt;=19/24),19/24-14/24,"v"))))),0),0))</f>
        <v>0</v>
      </c>
      <c r="AI320" s="39" t="s">
        <v>6</v>
      </c>
      <c r="AJ320" s="40">
        <f>IF(OR(J321="x",K321="x"),0,IF(H322&gt;2,IF(AJ319=7,IF(OR(AND(J321&gt;=19/24,K321&gt;=19/24),AND(J321&lt;=14/24,K321&lt;=14/24)),0,IF(AND(J321&lt;=14/24,K321&lt;=19/24),K321-14/24,IF(AND(J321&gt;=14/24,K321&lt;=19/24),K321-J321,IF(AND(J321&gt;=14/24,K321&gt;=19/24),19/24-J321,IF(AND(J321&lt;=14/24,K321&gt;=19/24),19/24-14/24,"v"))))),0),0))</f>
        <v>0</v>
      </c>
      <c r="AK320" s="39" t="s">
        <v>20</v>
      </c>
      <c r="AL320" s="40">
        <f>AF328+AH328+AJ328</f>
        <v>0</v>
      </c>
      <c r="AM320" s="50"/>
      <c r="AN320" s="50"/>
      <c r="AO320" s="50"/>
      <c r="AP320" s="51"/>
      <c r="AQ320" s="50"/>
    </row>
    <row r="321" spans="1:43" x14ac:dyDescent="0.3">
      <c r="A321" s="32" t="s">
        <v>16</v>
      </c>
      <c r="C321" s="12"/>
      <c r="D321" s="11" t="s">
        <v>22</v>
      </c>
      <c r="E321" s="11" t="s">
        <v>22</v>
      </c>
      <c r="F321" s="20"/>
      <c r="G321" s="34" t="s">
        <v>16</v>
      </c>
      <c r="I321" s="12"/>
      <c r="J321" s="11" t="s">
        <v>22</v>
      </c>
      <c r="K321" s="11" t="s">
        <v>22</v>
      </c>
      <c r="L321" s="25"/>
      <c r="M321" s="26" t="s">
        <v>65</v>
      </c>
      <c r="N321" s="37">
        <f>AA322</f>
        <v>0</v>
      </c>
      <c r="O321" s="28" t="s">
        <v>65</v>
      </c>
      <c r="P321" s="37">
        <f>AL322</f>
        <v>0</v>
      </c>
      <c r="R321" s="39" t="s">
        <v>11</v>
      </c>
      <c r="S321" s="40">
        <f>IF(S319&lt;&gt;1,IF(OR(AND(D318&gt;=7/24,E318&gt;=7/24),AND(D318&lt;=5/24,E318&lt;=5/24)),0,IF(AND(D318&lt;=5/24,E318&lt;=7/24),E318-5/24,IF(AND(D318&gt;=5/24,E318&lt;=7/24),E318-D318,IF(AND(D318&gt;=5/24,E318&gt;=7/24),7/24-D318,IF(AND(D318&lt;=5/24,E318&gt;=7/24),7/24-5/24,"v"))))),0)</f>
        <v>0</v>
      </c>
      <c r="T321" s="39" t="s">
        <v>11</v>
      </c>
      <c r="U321" s="40">
        <f>IF(OR(D319="x",E319="x"),0,IF(D319="x",0,IF(U319&lt;&gt;1,IF(OR(AND(D319&gt;=7/24,E319&gt;=7/24),AND(D319&lt;=5/24,E319&lt;=5/24)),0,IF(AND(D319&lt;=5/24,E319&lt;=7/24),E319-5/24,IF(AND(D319&gt;=5/24,E319&lt;=7/24),E319-D319,IF(AND(D319&gt;=5/24,E319&gt;=7/24),7/24-D319,IF(AND(D319&lt;=5/24,E319&gt;=7/24),7/24-5/24,"v"))))),0)))</f>
        <v>0</v>
      </c>
      <c r="V321" s="39" t="s">
        <v>11</v>
      </c>
      <c r="W321" s="40">
        <f>IF(OR(D320="x",E320="x"),0,IF(W319&lt;&gt;1,IF(OR(AND(D320&gt;=7/24,E320&gt;=7/24),AND(D320&lt;=5/24,E320&lt;=5/24)),0,IF(AND(D320&lt;=5/24,E320&lt;=7/24),E320-5/24,IF(AND(D320&gt;=5/24,E320&lt;=7/24),E320-D320,IF(AND(D320&gt;=5/24,E320&gt;=7/24),7/24-D320,IF(AND(D320&lt;=5/24,E320&gt;=7/24),7/24-5/24,"v"))))),0))</f>
        <v>0</v>
      </c>
      <c r="X321" s="39" t="s">
        <v>11</v>
      </c>
      <c r="Y321" s="40">
        <f>IF(OR(D321="x",E321="x"),0,IF(Y319&lt;&gt;1,IF(OR(AND(D321&gt;=7/24,E321&gt;=7/24),AND(D321&lt;=5/24,E321&lt;=5/24)),0,IF(AND(D321&lt;=5/24,E321&lt;=7/24),E321-5/24,IF(AND(D321&gt;=5/24,E321&lt;=7/24),E321-D321,IF(AND(D321&gt;=5/24,E321&gt;=7/24),7/24-D321,IF(AND(D321&lt;=5/24,E321&gt;=7/24),7/24-5/24,"v"))))),0))</f>
        <v>0</v>
      </c>
      <c r="Z321" s="39" t="s">
        <v>21</v>
      </c>
      <c r="AA321" s="41">
        <f>AA319-AA320</f>
        <v>0</v>
      </c>
      <c r="AB321" s="39"/>
      <c r="AC321" s="39" t="s">
        <v>11</v>
      </c>
      <c r="AD321" s="40">
        <f>IF(AD319&lt;&gt;1,IF(OR(AND(J318&gt;=7/24,K318&gt;=7/24),AND(J318&lt;=5/24,K318&lt;=5/24)),0,IF(AND(J318&lt;=5/24,K318&lt;=7/24),K318-5/24,IF(AND(J318&gt;=5/24,K318&lt;=7/24),K318-J318,IF(AND(J318&gt;=5/24,K318&gt;=7/24),7/24-J318,IF(AND(J318&lt;=5/24,K318&gt;=7/24),7/24-5/24,"v"))))),0)</f>
        <v>0</v>
      </c>
      <c r="AE321" s="39" t="s">
        <v>11</v>
      </c>
      <c r="AF321" s="40">
        <f>IF(OR(J319="x",K319="x"),0,IF(AF319&lt;&gt;1,IF(OR(AND(J319&gt;=7/24,K319&gt;=7/24),AND(J319&lt;=5/24,K319&lt;=5/24)),0,IF(AND(J319&lt;=5/24,K319&lt;=7/24),K319-5/24,IF(AND(J319&gt;=5/24,K319&lt;=7/24),K319-J319,IF(AND(J319&gt;=5/24,K319&gt;=7/24),7/24-J319,IF(AND(J319&lt;=5/24,K319&gt;=7/24),7/24-5/24,"v"))))),0))</f>
        <v>0</v>
      </c>
      <c r="AG321" s="39" t="s">
        <v>11</v>
      </c>
      <c r="AH321" s="40">
        <f>IF(OR(J320="x",K320="x"),0,IF(AH319&lt;&gt;1,IF(OR(AND(J320&gt;=7/24,K320&gt;=7/24),AND(J320&lt;=5/24,K320&lt;=5/24)),0,IF(AND(J320&lt;=5/24,K320&lt;=7/24),K320-5/24,IF(AND(J320&gt;=5/24,K320&lt;=7/24),K320-J320,IF(AND(J320&gt;=5/24,K320&gt;=7/24),7/24-J320,IF(AND(J320&lt;=5/24,K320&gt;=7/24),7/24-5/24,"v"))))),0))</f>
        <v>0</v>
      </c>
      <c r="AI321" s="39" t="s">
        <v>11</v>
      </c>
      <c r="AJ321" s="40">
        <f>IF(OR(J321="x",K321="x"),0,IF(AJ319&lt;&gt;1,IF(OR(AND(J321&gt;=7/24,K321&gt;=7/24),AND(J321&lt;=5/24,K321&lt;=5/24)),0,IF(AND(J321&lt;=5/24,K321&lt;=7/24),K321-5/24,IF(AND(J321&gt;=5/24,K321&lt;=7/24),K321-J321,IF(AND(J321&gt;=5/24,K321&gt;=7/24),7/24-J321,IF(AND(J321&lt;=5/24,K321&gt;=7/24),7/24-5/24,"v"))))),0))</f>
        <v>0</v>
      </c>
      <c r="AK321" s="39" t="s">
        <v>21</v>
      </c>
      <c r="AL321" s="41">
        <f>AL319-AL320</f>
        <v>0</v>
      </c>
      <c r="AM321" s="50"/>
      <c r="AN321" s="52"/>
      <c r="AO321" s="50"/>
      <c r="AP321" s="52"/>
      <c r="AQ321" s="50"/>
    </row>
    <row r="322" spans="1:43" ht="14.4" hidden="1" customHeight="1" x14ac:dyDescent="0.3">
      <c r="A322" s="42" t="s">
        <v>56</v>
      </c>
      <c r="B322" s="14">
        <f>IF(AND(D319&lt;&gt;"x",D320&lt;&gt;"x",D321&lt;&gt;"x"),3,IF(AND(D319&lt;&gt;"x",D320&lt;&gt;"x"),2,IF(D319&lt;&gt;"x",1,0)))</f>
        <v>0</v>
      </c>
      <c r="F322" s="20"/>
      <c r="G322" s="42" t="s">
        <v>68</v>
      </c>
      <c r="H322" s="14">
        <f>IF(AND(J319&lt;&gt;"x",J320&lt;&gt;"x",J321&lt;&gt;"x"),3,IF(AND(J319&lt;&gt;"x",J320&lt;&gt;"x"),2,IF(J319&lt;&gt;"x",1,0)))</f>
        <v>0</v>
      </c>
      <c r="L322" s="25"/>
      <c r="R322" s="39" t="s">
        <v>10</v>
      </c>
      <c r="S322" s="43">
        <f>IF(AND(S319&lt;&gt;7,S319&lt;&gt;1),IF(AND(D318&gt;=19/24,E318&gt;=19/24),E318-D318,IF(AND(D318&lt;=19/24,E318&gt;=19/24),E318-19/24,0)),0)</f>
        <v>0</v>
      </c>
      <c r="T322" s="39" t="s">
        <v>10</v>
      </c>
      <c r="U322" s="43">
        <f>IF(OR(D319="x",E319="x"),0,IF(AND(U319&lt;&gt;7,U319&lt;&gt;1),IF(AND(D319&gt;=19/24,E319&gt;=19/24),E319-D319,IF(AND(D319&lt;=19/24,E319&gt;=19/24),E319-19/24,0)),0))</f>
        <v>0</v>
      </c>
      <c r="V322" s="39" t="s">
        <v>10</v>
      </c>
      <c r="W322" s="43">
        <f>IF(OR(D320="x",E320="x"),0,IF(AND(W319&lt;&gt;7,W319&lt;&gt;1),IF(AND(D320&gt;=19/24,E320&gt;=19/24),E320-D320,IF(AND(D320&lt;=19/24,E320&gt;=19/24),E320-19/24,0)),0))</f>
        <v>0</v>
      </c>
      <c r="X322" s="39" t="s">
        <v>10</v>
      </c>
      <c r="Y322" s="43">
        <f>IF(OR(D321="x",E321="x"),0,IF(AND(Y319&lt;&gt;7,Y319&lt;&gt;1),IF(AND(D321&gt;=19/24,E321&gt;=19/24),E321-D321,IF(AND(D321&lt;=19/24,E321&gt;=19/24),E321-19/24,0)),0))</f>
        <v>0</v>
      </c>
      <c r="Z322" s="39" t="s">
        <v>5</v>
      </c>
      <c r="AA322" s="44">
        <f>S331-U331-W331-Y331</f>
        <v>0</v>
      </c>
      <c r="AB322" s="39"/>
      <c r="AC322" s="39" t="s">
        <v>10</v>
      </c>
      <c r="AD322" s="43">
        <f>IF(AND(AD319&lt;&gt;7,AD319&lt;&gt;1),IF(AND(J318&gt;=19/24,K318&gt;=19/24),K318-J318,IF(AND(J318&lt;=19/24,K318&gt;=19/24),K318-19/24,0)),0)</f>
        <v>0</v>
      </c>
      <c r="AE322" s="39" t="s">
        <v>10</v>
      </c>
      <c r="AF322" s="43">
        <f>IF(OR(J319="x",K319="x"),0,IF(AND(AF319&lt;&gt;7,AF319&lt;&gt;1),IF(AND(J319&gt;=19/24,K319&gt;=19/24),K319-J319,IF(AND(J319&lt;=19/24,K319&gt;=19/24),K319-19/24,0)),0))</f>
        <v>0</v>
      </c>
      <c r="AG322" s="39" t="s">
        <v>10</v>
      </c>
      <c r="AH322" s="43">
        <f>IF(OR(J320="x",K320="x"),0,IF(AND(AH319&lt;&gt;7,AH319&lt;&gt;1),IF(AND(J320&gt;=19/24,K320&gt;=19/24),K320-J320,IF(AND(J320&lt;=19/24,K320&gt;=19/24),K320-19/24,0)),0))</f>
        <v>0</v>
      </c>
      <c r="AI322" s="39" t="s">
        <v>10</v>
      </c>
      <c r="AJ322" s="43">
        <f>IF(OR(J321="x",K321="x"),0,IF(AND(AJ319&lt;&gt;7,AJ319&lt;&gt;1),IF(AND(J321&gt;=19/24,K321&gt;=19/24),K321-J321,IF(AND(J321&lt;=19/24,K321&gt;=19/24),K321-19/24,0)),0))</f>
        <v>0</v>
      </c>
      <c r="AK322" s="39" t="s">
        <v>5</v>
      </c>
      <c r="AL322" s="44">
        <f>AD331-AF331-AH331-AJ331</f>
        <v>0</v>
      </c>
      <c r="AM322" s="50"/>
      <c r="AN322" s="52"/>
      <c r="AO322" s="50"/>
      <c r="AP322" s="51"/>
      <c r="AQ322" s="50"/>
    </row>
    <row r="323" spans="1:43" ht="14.4" hidden="1" customHeight="1" x14ac:dyDescent="0.3">
      <c r="F323" s="20"/>
      <c r="L323" s="25"/>
      <c r="R323" s="39" t="s">
        <v>12</v>
      </c>
      <c r="S323" s="40">
        <f>SUM(S321:S322)</f>
        <v>0</v>
      </c>
      <c r="T323" s="39" t="s">
        <v>12</v>
      </c>
      <c r="U323" s="40">
        <f>IF(B322&gt;0,SUM(U321:U322),0)</f>
        <v>0</v>
      </c>
      <c r="V323" s="39" t="s">
        <v>12</v>
      </c>
      <c r="W323" s="40">
        <f>IF(B322&gt;1,SUM(W321:W322),0)</f>
        <v>0</v>
      </c>
      <c r="X323" s="39" t="s">
        <v>12</v>
      </c>
      <c r="Y323" s="40">
        <f>IF(B322&gt;2,SUM(Y321:Y322),0)</f>
        <v>0</v>
      </c>
      <c r="Z323" s="39" t="s">
        <v>17</v>
      </c>
      <c r="AA323" s="44">
        <f>S330-U330-W330-Y330</f>
        <v>0</v>
      </c>
      <c r="AB323" s="39"/>
      <c r="AC323" s="39" t="s">
        <v>12</v>
      </c>
      <c r="AD323" s="40">
        <f>SUM(AD321:AD322)</f>
        <v>0</v>
      </c>
      <c r="AE323" s="39" t="s">
        <v>12</v>
      </c>
      <c r="AF323" s="40">
        <f>IF(H322&gt;0,SUM(AF321:AF322),0)</f>
        <v>0</v>
      </c>
      <c r="AG323" s="39" t="s">
        <v>12</v>
      </c>
      <c r="AH323" s="40">
        <f>IF(H322&gt;1,SUM(AH321:AH322),0)</f>
        <v>0</v>
      </c>
      <c r="AI323" s="39" t="s">
        <v>12</v>
      </c>
      <c r="AJ323" s="40">
        <f>IF(H322&gt;2,SUM(AJ321:AJ322),0)</f>
        <v>0</v>
      </c>
      <c r="AK323" s="39" t="s">
        <v>17</v>
      </c>
      <c r="AL323" s="44">
        <f>AD330-AF330-AH330-AJ330</f>
        <v>0</v>
      </c>
      <c r="AM323" s="50"/>
      <c r="AN323" s="52"/>
      <c r="AO323" s="50"/>
      <c r="AP323" s="53"/>
      <c r="AQ323" s="50"/>
    </row>
    <row r="324" spans="1:43" ht="14.4" hidden="1" customHeight="1" x14ac:dyDescent="0.3">
      <c r="F324" s="20"/>
      <c r="L324" s="25"/>
      <c r="R324" s="39"/>
      <c r="S324" s="39"/>
      <c r="T324" s="39"/>
      <c r="U324" s="39"/>
      <c r="V324" s="39"/>
      <c r="W324" s="39"/>
      <c r="X324" s="39"/>
      <c r="Y324" s="39"/>
      <c r="Z324" s="39" t="s">
        <v>55</v>
      </c>
      <c r="AA324" s="44">
        <f>SUM(AA322:AA323)</f>
        <v>0</v>
      </c>
      <c r="AB324" s="39"/>
      <c r="AC324" s="39"/>
      <c r="AD324" s="39"/>
      <c r="AE324" s="39"/>
      <c r="AF324" s="39"/>
      <c r="AG324" s="39"/>
      <c r="AH324" s="39"/>
      <c r="AI324" s="39"/>
      <c r="AJ324" s="39"/>
      <c r="AK324" s="39" t="s">
        <v>55</v>
      </c>
      <c r="AL324" s="44">
        <f>SUM(AL322:AL323)</f>
        <v>0</v>
      </c>
      <c r="AM324" s="50"/>
      <c r="AN324" s="52"/>
      <c r="AO324" s="50"/>
      <c r="AP324" s="53"/>
      <c r="AQ324" s="50"/>
    </row>
    <row r="325" spans="1:43" ht="14.4" hidden="1" customHeight="1" x14ac:dyDescent="0.3">
      <c r="F325" s="20"/>
      <c r="L325" s="25"/>
      <c r="R325" s="39" t="s">
        <v>7</v>
      </c>
      <c r="S325" s="45">
        <f>IF(AND(S319&lt;&gt;1,S319&lt;&gt;7),IF(AND(D318&gt;=5/24,E318&gt;=5/24),0,IF(E318&lt;5/24,E318-D318,IF(AND(D318&gt;0/24,E318&lt;5/24),E318-D318,IF(AND(D318&gt;=0/24,E318&gt;=5/24),5/24-D318,0)))),IF(S319=1,E318-D318,IF(S319=7,IF(AND(D318&gt;=5/24,E318&gt;=5/24),0,IF(E318&lt;5/24,E318-D318,IF(AND(D318&gt;0/24,E318&lt;5/24),E318-D318,IF(AND(D318&gt;=0/24,E318&gt;=5/24),5/24-D318,"v")))))))</f>
        <v>0</v>
      </c>
      <c r="T325" s="39" t="s">
        <v>7</v>
      </c>
      <c r="U325" s="45">
        <f>IF(OR(D319="x",E319="x"),0,IF(AND(U319&lt;&gt;1,U319&lt;&gt;7),IF(AND(D319&gt;=5/24,E319&gt;=5/24),0,IF(E319&lt;5/24,E319-D319,IF(AND(D319&gt;0/24,E319&lt;5/24),E319-D319,IF(AND(D319&gt;=0/24,E319&gt;=5/24),5/24-D319,0)))),IF(U319=1,E319-D319,IF(U319=7,IF(AND(D319&gt;=5/24,E319&gt;=5/24),0,IF(E319&lt;5/24,E319-D319,IF(AND(D319&gt;0/24,E319&lt;5/24),E319-D319,IF(AND(D319&gt;=0/24,E319&gt;=5/24),5/24-D319,"v"))))))))</f>
        <v>0</v>
      </c>
      <c r="V325" s="39" t="s">
        <v>7</v>
      </c>
      <c r="W325" s="45">
        <f>IF(OR(D320="x",E320="x"),0,IF(AND(W319&lt;&gt;1,W319&lt;&gt;7),IF(AND(D320&gt;=5/24,E320&gt;=5/24),0,IF(E320&lt;5/24,E320-D320,IF(AND(D320&gt;0/24,E320&lt;5/24),E320-D320,IF(AND(D320&gt;=0/24,E320&gt;=5/24),5/24-D320,0)))),IF(W319=1,E320-D320,IF(W319=7,IF(AND(D320&gt;=5/24,E320&gt;=5/24),0,IF(E320&lt;5/24,E320-D320,IF(AND(D320&gt;0/24,E320&lt;5/24),E320-D320,IF(AND(D320&gt;=0/24,E320&gt;=5/24),5/24-D320,"v"))))))))</f>
        <v>0</v>
      </c>
      <c r="X325" s="39" t="s">
        <v>7</v>
      </c>
      <c r="Y325" s="45">
        <f>IF(OR(D321="x",E321="x"),0,IF(AND(Y319&lt;&gt;1,Y319&lt;&gt;7),IF(AND(D321&gt;=5/24,E321&gt;=5/24),0,IF(E321&lt;5/24,E321-D321,IF(AND(D321&gt;0/24,E321&lt;5/24),E321-D321,IF(AND(D321&gt;=0/24,E321&gt;=5/24),5/24-D321,0)))),IF(Y319=1,E321-D321,IF(Y319=7,IF(AND(D321&gt;=5/24,E321&gt;=5/24),0,IF(E321&lt;5/24,E321-D321,IF(AND(D321&gt;0/24,E321&lt;5/24),E321-D321,IF(AND(D321&gt;=0/24,E321&gt;=5/24),5/24-D321,"v"))))))))</f>
        <v>0</v>
      </c>
      <c r="Z325" s="39" t="s">
        <v>59</v>
      </c>
      <c r="AA325" s="40">
        <f>SUM(S320-U320-W320-Y320)</f>
        <v>0</v>
      </c>
      <c r="AB325" s="39"/>
      <c r="AC325" s="39" t="s">
        <v>7</v>
      </c>
      <c r="AD325" s="45">
        <f>IF(AND(AD319&lt;&gt;1,AD319&lt;&gt;7),IF(AND(J318&gt;=5/24,K318&gt;=5/24),0,IF(K318&lt;5/24,K318-J318,IF(AND(J318&gt;0/24,K318&lt;5/24),K318-J318,IF(AND(J318&gt;=0/24,K318&gt;=5/24),5/24-J318,0)))),IF(AD319=1,K318-J318,IF(AD319=7,IF(AND(J318&gt;=5/24,K318&gt;=5/24),0,IF(K318&lt;5/24,K318-J318,IF(AND(J318&gt;0/24,K318&lt;5/24),K318-J318,IF(AND(J318&gt;=0/24,K318&gt;=5/24),5/24-J318,"v")))))))</f>
        <v>0</v>
      </c>
      <c r="AE325" s="39" t="s">
        <v>7</v>
      </c>
      <c r="AF325" s="45">
        <f>IF(OR(J319="x",K319="x"),0,IF(AND(AF319&lt;&gt;1,AF319&lt;&gt;7),IF(AND(J319&gt;=5/24,K319&gt;=5/24),0,IF(K319&lt;5/24,K319-J319,IF(AND(J319&gt;0/24,K319&lt;5/24),K319-J319,IF(AND(J319&gt;=0/24,K319&gt;=5/24),5/24-J319,0)))),IF(AF319=1,K319-J319,IF(AF319=7,IF(AND(J319&gt;=5/24,K319&gt;=5/24),0,IF(K319&lt;5/24,K319-J319,IF(AND(J319&gt;0/24,K319&lt;5/24),K319-J319,IF(AND(J319&gt;=0/24,K319&gt;=5/24),5/24-J319,"v"))))))))</f>
        <v>0</v>
      </c>
      <c r="AG325" s="39" t="s">
        <v>7</v>
      </c>
      <c r="AH325" s="45">
        <f>IF(OR(J320="x",K320="x"),0,IF(AND(AH319&lt;&gt;1,AH319&lt;&gt;7),IF(AND(J320&gt;=5/24,K320&gt;=5/24),0,IF(K320&lt;5/24,K320-J320,IF(AND(J320&gt;0/24,K320&lt;5/24),K320-J320,IF(AND(J320&gt;=0/24,K320&gt;=5/24),5/24-J320,0)))),IF(AH319=1,K320-J320,IF(AH319=7,IF(AND(J320&gt;=5/24,K320&gt;=5/24),0,IF(K320&lt;5/24,K320-J320,IF(AND(J320&gt;0/24,K320&lt;5/24),K320-J320,IF(AND(J320&gt;=0/24,K320&gt;=5/24),5/24-J320,"v"))))))))</f>
        <v>0</v>
      </c>
      <c r="AI325" s="39" t="s">
        <v>7</v>
      </c>
      <c r="AJ325" s="45">
        <f>IF(OR(J321="x",K321="x"),0,IF(AND(AJ319&lt;&gt;1,AJ319&lt;&gt;7),IF(AND(J321&gt;=5/24,K321&gt;=5/24),0,IF(K321&lt;5/24,K321-J321,IF(AND(J321&gt;0/24,K321&lt;5/24),K321-J321,IF(AND(J321&gt;=0/24,K321&gt;=5/24),5/24-J321,0)))),IF(AJ319=1,K321-J321,IF(AJ319=7,IF(AND(J321&gt;=5/24,K321&gt;=5/24),0,IF(K321&lt;5/24,K321-J321,IF(AND(J321&gt;0/24,K321&lt;5/24),K321-J321,IF(AND(J321&gt;=0/24,K321&gt;=5/24),5/24-J321,"v"))))))))</f>
        <v>0</v>
      </c>
      <c r="AK325" s="39" t="s">
        <v>59</v>
      </c>
      <c r="AL325" s="40">
        <f>SUM(AD320-AF320-AH320-AJ320)</f>
        <v>0</v>
      </c>
      <c r="AM325" s="50"/>
      <c r="AN325" s="50"/>
      <c r="AO325" s="50"/>
      <c r="AP325" s="53"/>
      <c r="AQ325" s="50"/>
    </row>
    <row r="326" spans="1:43" ht="14.4" hidden="1" customHeight="1" x14ac:dyDescent="0.3">
      <c r="F326" s="20"/>
      <c r="L326" s="25"/>
      <c r="R326" s="39" t="s">
        <v>8</v>
      </c>
      <c r="S326" s="43">
        <f>IF(S319=7,IF(AND(D318&gt;=19/24,E318&gt;=19/24),E318-D318,IF(AND(D318&lt;=19/24,E318&gt;=19/24),E318-19/24,0)),0)</f>
        <v>0</v>
      </c>
      <c r="T326" s="39" t="s">
        <v>8</v>
      </c>
      <c r="U326" s="43">
        <f>IF(OR(D319="x",E319="x"),0,IF(U319=7,IF(AND(D319&gt;=19/24,E319&gt;=19/24),E319-D319,IF(AND(D319&lt;=19/24,E319&gt;=19/24),E319-19/24,0)),0))</f>
        <v>0</v>
      </c>
      <c r="V326" s="39" t="s">
        <v>8</v>
      </c>
      <c r="W326" s="43">
        <f>IF(OR(D320="x",E320="x"),0,IF(W319=7,IF(AND(D320&gt;=19/24,E320&gt;=19/24),E320-D320,IF(AND(D320&lt;=19/24,E320&gt;=19/24),E320-19/24,0)),0))</f>
        <v>0</v>
      </c>
      <c r="X326" s="39" t="s">
        <v>8</v>
      </c>
      <c r="Y326" s="43">
        <f>IF(OR(D321="x",E321="x"),0,IF(Y319=7,IF(AND(D321&gt;=19/24,E321&gt;=19/24),E321-D321,IF(AND(D321&lt;=19/24,E321&gt;=19/24),E321-19/24,0)),0))</f>
        <v>0</v>
      </c>
      <c r="Z326" s="39" t="s">
        <v>60</v>
      </c>
      <c r="AA326" s="40">
        <f>SUM(S323-U323-W323-Y324)</f>
        <v>0</v>
      </c>
      <c r="AB326" s="39"/>
      <c r="AC326" s="39" t="s">
        <v>8</v>
      </c>
      <c r="AD326" s="43">
        <f>IF(AD319=7,IF(AND(J318&gt;=19/24,K318&gt;=19/24),K318-J318,IF(AND(J318&lt;=19/24,K318&gt;=19/24),K318-19/24,0)),0)</f>
        <v>0</v>
      </c>
      <c r="AE326" s="39" t="s">
        <v>8</v>
      </c>
      <c r="AF326" s="43">
        <f>IF(OR(J319="x",K319="x"),0,IF(AF319=7,IF(AND(J319&gt;=19/24,K319&gt;=19/24),K319-J319,IF(AND(J319&lt;=19/24,K319&gt;=19/24),K319-19/24,0)),0))</f>
        <v>0</v>
      </c>
      <c r="AG326" s="39" t="s">
        <v>8</v>
      </c>
      <c r="AH326" s="43">
        <f>IF(OR(J320="x",K320="x"),0,IF(AH319=7,IF(AND(J320&gt;=19/24,K320&gt;=19/24),K320-J320,IF(AND(J320&lt;=19/24,K320&gt;=19/24),K320-19/24,0)),0))</f>
        <v>0</v>
      </c>
      <c r="AI326" s="39" t="s">
        <v>8</v>
      </c>
      <c r="AJ326" s="43">
        <f>IF(OR(J321="x",K321="x"),0,IF(AJ319=7,IF(AND(J321&gt;=19/24,K321&gt;=19/24),K321-J321,IF(AND(J321&lt;=19/24,K321&gt;=19/24),K321-19/24,0)),0))</f>
        <v>0</v>
      </c>
      <c r="AK326" s="39" t="s">
        <v>60</v>
      </c>
      <c r="AL326" s="40">
        <f>SUM(AD323-AF323-AH323-AJ324)</f>
        <v>0</v>
      </c>
      <c r="AM326" s="50"/>
      <c r="AN326" s="52"/>
      <c r="AO326" s="50"/>
      <c r="AP326" s="52"/>
      <c r="AQ326" s="50"/>
    </row>
    <row r="327" spans="1:43" ht="14.4" hidden="1" customHeight="1" x14ac:dyDescent="0.3">
      <c r="F327" s="20"/>
      <c r="L327" s="25"/>
      <c r="R327" s="39" t="s">
        <v>9</v>
      </c>
      <c r="S327" s="40">
        <f>SUM(S325:S326)</f>
        <v>0</v>
      </c>
      <c r="T327" s="39" t="s">
        <v>9</v>
      </c>
      <c r="U327" s="40">
        <f>IF(B322&gt;0,SUM(U325:U326),0)</f>
        <v>0</v>
      </c>
      <c r="V327" s="39" t="s">
        <v>9</v>
      </c>
      <c r="W327" s="40">
        <f>IF(B322&gt;1,SUM(W325:W326),0)</f>
        <v>0</v>
      </c>
      <c r="X327" s="39" t="s">
        <v>9</v>
      </c>
      <c r="Y327" s="40">
        <f>IF(B322&gt;2,SUM(Y325:Y326),0)</f>
        <v>0</v>
      </c>
      <c r="Z327" s="39" t="s">
        <v>61</v>
      </c>
      <c r="AA327" s="40">
        <f>SUM(S327-U327-W327-Y327)</f>
        <v>0</v>
      </c>
      <c r="AB327" s="39"/>
      <c r="AC327" s="39" t="s">
        <v>9</v>
      </c>
      <c r="AD327" s="40">
        <f>SUM(AD325:AD326)</f>
        <v>0</v>
      </c>
      <c r="AE327" s="39" t="s">
        <v>9</v>
      </c>
      <c r="AF327" s="40">
        <f>IF(H322&gt;0,SUM(AF325:AF326),0)</f>
        <v>0</v>
      </c>
      <c r="AG327" s="39" t="s">
        <v>9</v>
      </c>
      <c r="AH327" s="40">
        <f>IF($H322&gt;1,SUM(AH325:AH326),0)</f>
        <v>0</v>
      </c>
      <c r="AI327" s="39" t="s">
        <v>9</v>
      </c>
      <c r="AJ327" s="40">
        <f>IF(H322&gt;2,SUM(AJ325:AJ326),0)</f>
        <v>0</v>
      </c>
      <c r="AK327" s="39" t="s">
        <v>61</v>
      </c>
      <c r="AL327" s="40">
        <f>SUM(AD327-AF327-AH327-AJ327)</f>
        <v>0</v>
      </c>
      <c r="AM327" s="50"/>
      <c r="AN327" s="52"/>
      <c r="AO327" s="50"/>
      <c r="AP327" s="52"/>
      <c r="AQ327" s="50"/>
    </row>
    <row r="328" spans="1:43" ht="14.4" hidden="1" customHeight="1" x14ac:dyDescent="0.3">
      <c r="F328" s="20"/>
      <c r="L328" s="25"/>
      <c r="R328" s="39" t="s">
        <v>1</v>
      </c>
      <c r="S328" s="40">
        <f>E318-D318</f>
        <v>0</v>
      </c>
      <c r="T328" s="39" t="s">
        <v>70</v>
      </c>
      <c r="U328" s="40">
        <f>IF(B322&gt;0,E319-D319,0)</f>
        <v>0</v>
      </c>
      <c r="V328" s="39" t="s">
        <v>70</v>
      </c>
      <c r="W328" s="40">
        <f>IF(B322&gt;1,E320-D320,0)</f>
        <v>0</v>
      </c>
      <c r="X328" s="39" t="s">
        <v>70</v>
      </c>
      <c r="Y328" s="40">
        <f>IF(B322&gt;2,E321-D321,0)</f>
        <v>0</v>
      </c>
      <c r="Z328" s="39"/>
      <c r="AA328" s="39"/>
      <c r="AB328" s="39"/>
      <c r="AC328" s="39" t="s">
        <v>1</v>
      </c>
      <c r="AD328" s="40">
        <f>K318-J318</f>
        <v>0</v>
      </c>
      <c r="AE328" s="39" t="s">
        <v>70</v>
      </c>
      <c r="AF328" s="40">
        <f>IF(H322&gt;0,K319-J319,0)</f>
        <v>0</v>
      </c>
      <c r="AG328" s="39" t="s">
        <v>70</v>
      </c>
      <c r="AH328" s="40">
        <f>IF(H322&gt;1,K320-J320,0)</f>
        <v>0</v>
      </c>
      <c r="AI328" s="39" t="s">
        <v>70</v>
      </c>
      <c r="AJ328" s="40">
        <f>IF(H322&gt;2,K321-J321,0)</f>
        <v>0</v>
      </c>
      <c r="AK328" s="39"/>
      <c r="AL328" s="39"/>
      <c r="AM328" s="50"/>
      <c r="AN328" s="52"/>
      <c r="AO328" s="50"/>
      <c r="AP328" s="52"/>
      <c r="AQ328" s="50"/>
    </row>
    <row r="329" spans="1:43" ht="14.4" hidden="1" customHeight="1" x14ac:dyDescent="0.3">
      <c r="F329" s="20"/>
      <c r="L329" s="25"/>
      <c r="R329" s="39" t="s">
        <v>54</v>
      </c>
      <c r="S329" s="40">
        <f>SUM(S320+S323+S327)</f>
        <v>0</v>
      </c>
      <c r="T329" s="39" t="s">
        <v>54</v>
      </c>
      <c r="U329" s="40">
        <f>SUM(U320+U323+U327)</f>
        <v>0</v>
      </c>
      <c r="V329" s="39" t="s">
        <v>54</v>
      </c>
      <c r="W329" s="40">
        <f>SUM(W320+W323+W327)</f>
        <v>0</v>
      </c>
      <c r="X329" s="39" t="s">
        <v>54</v>
      </c>
      <c r="Y329" s="40">
        <f>SUM(Y320+Y323+Y327)</f>
        <v>0</v>
      </c>
      <c r="Z329" s="39"/>
      <c r="AA329" s="39"/>
      <c r="AB329" s="39"/>
      <c r="AC329" s="39" t="s">
        <v>54</v>
      </c>
      <c r="AD329" s="40">
        <f>SUM(AD320+AD323+AD327)</f>
        <v>0</v>
      </c>
      <c r="AE329" s="39" t="s">
        <v>54</v>
      </c>
      <c r="AF329" s="40">
        <f>SUM(AF320+AF323+AF327)</f>
        <v>0</v>
      </c>
      <c r="AG329" s="39" t="s">
        <v>54</v>
      </c>
      <c r="AH329" s="40">
        <f>SUM(AH320+AH323+AH327)</f>
        <v>0</v>
      </c>
      <c r="AI329" s="39" t="s">
        <v>54</v>
      </c>
      <c r="AJ329" s="40">
        <f>SUM(AJ320+AJ323+AJ327)</f>
        <v>0</v>
      </c>
      <c r="AK329" s="39"/>
      <c r="AL329" s="39"/>
      <c r="AM329" s="50"/>
      <c r="AN329" s="52"/>
      <c r="AO329" s="50"/>
      <c r="AP329" s="50"/>
      <c r="AQ329" s="50"/>
    </row>
    <row r="330" spans="1:43" ht="14.4" hidden="1" customHeight="1" x14ac:dyDescent="0.3">
      <c r="F330" s="20"/>
      <c r="L330" s="25"/>
      <c r="R330" s="39" t="s">
        <v>55</v>
      </c>
      <c r="S330" s="46">
        <f>S328*24*Personalia!$B$15</f>
        <v>0</v>
      </c>
      <c r="T330" s="39" t="s">
        <v>71</v>
      </c>
      <c r="U330" s="46">
        <f>U328*24*Personalia!$B$15</f>
        <v>0</v>
      </c>
      <c r="V330" s="39" t="s">
        <v>71</v>
      </c>
      <c r="W330" s="46">
        <f>W328*24*Personalia!$B$15</f>
        <v>0</v>
      </c>
      <c r="X330" s="39" t="s">
        <v>71</v>
      </c>
      <c r="Y330" s="46">
        <f>Y328*24*Personalia!$B$15</f>
        <v>0</v>
      </c>
      <c r="Z330" s="39"/>
      <c r="AA330" s="39"/>
      <c r="AB330" s="39"/>
      <c r="AC330" s="39" t="s">
        <v>55</v>
      </c>
      <c r="AD330" s="46">
        <f>AD328*24*Personalia!$B$15</f>
        <v>0</v>
      </c>
      <c r="AE330" s="39" t="s">
        <v>71</v>
      </c>
      <c r="AF330" s="46">
        <f>AF328*24*Personalia!$B$15</f>
        <v>0</v>
      </c>
      <c r="AG330" s="39" t="s">
        <v>71</v>
      </c>
      <c r="AH330" s="46">
        <f>AH328*24*Personalia!$B$15</f>
        <v>0</v>
      </c>
      <c r="AI330" s="39" t="s">
        <v>71</v>
      </c>
      <c r="AJ330" s="46">
        <f>AJ328*24*Personalia!$B$15</f>
        <v>0</v>
      </c>
      <c r="AK330" s="39"/>
      <c r="AL330" s="39"/>
      <c r="AM330" s="50"/>
      <c r="AN330" s="52"/>
      <c r="AO330" s="50"/>
      <c r="AP330" s="50"/>
      <c r="AQ330" s="50"/>
    </row>
    <row r="331" spans="1:43" ht="14.4" hidden="1" customHeight="1" x14ac:dyDescent="0.3">
      <c r="F331" s="20"/>
      <c r="L331" s="25"/>
      <c r="R331" s="14" t="s">
        <v>2</v>
      </c>
      <c r="S331" s="47">
        <f>S320*Personalia!$B$15*24*0.25+S323*24*Personalia!$B$15*0.5+S327*24*Personalia!$B$15</f>
        <v>0</v>
      </c>
      <c r="T331" s="48" t="s">
        <v>72</v>
      </c>
      <c r="U331" s="47">
        <f>U320*Personalia!$B$15*24*0.25+U323*24*Personalia!$B$15*0.5+U327*24*Personalia!$B$15</f>
        <v>0</v>
      </c>
      <c r="V331" s="48" t="s">
        <v>72</v>
      </c>
      <c r="W331" s="47">
        <f>W320*Personalia!$B$15*24*0.25+W323*24*Personalia!$B$15*0.5+W327*24*Personalia!$B$15</f>
        <v>0</v>
      </c>
      <c r="X331" s="48" t="s">
        <v>72</v>
      </c>
      <c r="Y331" s="47">
        <f>Y320*Personalia!$B$15*24*0.25+Y323*24*Personalia!$B$15*0.5+Y327*24*Personalia!$B$15</f>
        <v>0</v>
      </c>
      <c r="AC331" s="14" t="s">
        <v>2</v>
      </c>
      <c r="AD331" s="47">
        <f>AD320*Personalia!$B$15*24*0.25+AD323*24*Personalia!$B$15*0.5+AD327*24*Personalia!$B$15</f>
        <v>0</v>
      </c>
      <c r="AE331" s="48" t="s">
        <v>72</v>
      </c>
      <c r="AF331" s="47">
        <f>AF320*Personalia!$B$15*24*0.25+AF323*24*Personalia!$B$15*0.5+AF327*24*Personalia!$B$15</f>
        <v>0</v>
      </c>
      <c r="AG331" s="48" t="s">
        <v>72</v>
      </c>
      <c r="AH331" s="47">
        <f>AH320*Personalia!$B$15*24*0.25+AH323*24*Personalia!$B$15*0.5+AH327*24*Personalia!$B$15</f>
        <v>0</v>
      </c>
      <c r="AI331" s="48" t="s">
        <v>72</v>
      </c>
      <c r="AJ331" s="47">
        <f>AJ320*Personalia!$B$15*24*0.25+AJ323*24*Personalia!$B$15*0.5+AJ327*24*Personalia!$B$15</f>
        <v>0</v>
      </c>
      <c r="AM331" s="50"/>
      <c r="AN331" s="54"/>
      <c r="AO331" s="50"/>
      <c r="AP331" s="50"/>
      <c r="AQ331" s="50"/>
    </row>
    <row r="332" spans="1:43" ht="14.4" hidden="1" customHeight="1" x14ac:dyDescent="0.3">
      <c r="F332" s="20"/>
      <c r="L332" s="25"/>
      <c r="AM332" s="50"/>
      <c r="AN332" s="54"/>
      <c r="AO332" s="50"/>
      <c r="AP332" s="50"/>
      <c r="AQ332" s="50"/>
    </row>
    <row r="333" spans="1:43" x14ac:dyDescent="0.3">
      <c r="F333" s="20"/>
      <c r="L333" s="25"/>
      <c r="AM333" s="50"/>
      <c r="AN333" s="50"/>
      <c r="AO333" s="50"/>
      <c r="AP333" s="50"/>
      <c r="AQ333" s="50"/>
    </row>
    <row r="334" spans="1:43" ht="16.8" x14ac:dyDescent="0.4">
      <c r="A334" s="21" t="s">
        <v>24</v>
      </c>
      <c r="B334" s="22" t="str">
        <f>TEXT(C334,"DDDD")</f>
        <v>dinsdag</v>
      </c>
      <c r="C334" s="63">
        <v>42004</v>
      </c>
      <c r="D334" s="11">
        <v>0</v>
      </c>
      <c r="E334" s="11">
        <v>0</v>
      </c>
      <c r="F334" s="20"/>
      <c r="G334" s="23" t="s">
        <v>25</v>
      </c>
      <c r="H334" s="24" t="str">
        <f>TEXT(I334,"DDDD")</f>
        <v>dinsdag</v>
      </c>
      <c r="I334" s="63">
        <f>C334</f>
        <v>42004</v>
      </c>
      <c r="J334" s="11">
        <v>0</v>
      </c>
      <c r="K334" s="11">
        <v>0</v>
      </c>
      <c r="L334" s="25"/>
      <c r="M334" s="26" t="s">
        <v>62</v>
      </c>
      <c r="N334" s="27">
        <f>AA337</f>
        <v>0</v>
      </c>
      <c r="O334" s="28" t="s">
        <v>62</v>
      </c>
      <c r="P334" s="29">
        <f>AL337</f>
        <v>0</v>
      </c>
      <c r="Q334" s="25"/>
      <c r="R334" s="26" t="s">
        <v>15</v>
      </c>
      <c r="S334" s="30" t="s">
        <v>3</v>
      </c>
      <c r="T334" s="26" t="s">
        <v>13</v>
      </c>
      <c r="U334" s="30" t="s">
        <v>3</v>
      </c>
      <c r="V334" s="26" t="s">
        <v>14</v>
      </c>
      <c r="W334" s="30" t="s">
        <v>3</v>
      </c>
      <c r="X334" s="26" t="s">
        <v>16</v>
      </c>
      <c r="Y334" s="30" t="s">
        <v>3</v>
      </c>
      <c r="Z334" s="26" t="s">
        <v>18</v>
      </c>
      <c r="AA334" s="30"/>
      <c r="AC334" s="28" t="s">
        <v>15</v>
      </c>
      <c r="AD334" s="31" t="s">
        <v>3</v>
      </c>
      <c r="AE334" s="28" t="s">
        <v>13</v>
      </c>
      <c r="AF334" s="31" t="s">
        <v>3</v>
      </c>
      <c r="AG334" s="28" t="s">
        <v>14</v>
      </c>
      <c r="AH334" s="31" t="s">
        <v>3</v>
      </c>
      <c r="AI334" s="28" t="s">
        <v>16</v>
      </c>
      <c r="AJ334" s="31" t="s">
        <v>3</v>
      </c>
      <c r="AK334" s="28" t="s">
        <v>18</v>
      </c>
      <c r="AL334" s="31"/>
      <c r="AM334" s="50"/>
      <c r="AN334" s="50"/>
      <c r="AO334" s="50"/>
      <c r="AP334" s="50"/>
      <c r="AQ334" s="50"/>
    </row>
    <row r="335" spans="1:43" x14ac:dyDescent="0.3">
      <c r="A335" s="32" t="s">
        <v>13</v>
      </c>
      <c r="B335" s="33"/>
      <c r="C335" s="12"/>
      <c r="D335" s="11" t="s">
        <v>22</v>
      </c>
      <c r="E335" s="11" t="s">
        <v>22</v>
      </c>
      <c r="F335" s="20"/>
      <c r="G335" s="34" t="s">
        <v>13</v>
      </c>
      <c r="H335" s="33"/>
      <c r="I335" s="12"/>
      <c r="J335" s="11" t="s">
        <v>22</v>
      </c>
      <c r="K335" s="11" t="s">
        <v>22</v>
      </c>
      <c r="L335" s="25"/>
      <c r="M335" s="26" t="s">
        <v>63</v>
      </c>
      <c r="N335" s="64">
        <f>SUM(S345-U345-W345-Y345)</f>
        <v>0</v>
      </c>
      <c r="O335" s="28" t="s">
        <v>63</v>
      </c>
      <c r="P335" s="27">
        <f>SUM(AD345-AF345-AH345-AJ345)</f>
        <v>0</v>
      </c>
      <c r="Q335" s="33"/>
      <c r="R335" s="14" t="s">
        <v>4</v>
      </c>
      <c r="S335" s="14">
        <f>WEEKDAY($C334)</f>
        <v>3</v>
      </c>
      <c r="T335" s="14" t="s">
        <v>4</v>
      </c>
      <c r="U335" s="14">
        <f>WEEKDAY($C334)</f>
        <v>3</v>
      </c>
      <c r="V335" s="14" t="s">
        <v>4</v>
      </c>
      <c r="W335" s="14">
        <f>WEEKDAY($C334)</f>
        <v>3</v>
      </c>
      <c r="X335" s="14" t="s">
        <v>4</v>
      </c>
      <c r="Y335" s="14">
        <f>WEEKDAY($C334)</f>
        <v>3</v>
      </c>
      <c r="Z335" s="14" t="s">
        <v>19</v>
      </c>
      <c r="AA335" s="35">
        <f>S344</f>
        <v>0</v>
      </c>
      <c r="AC335" s="14" t="s">
        <v>4</v>
      </c>
      <c r="AD335" s="14">
        <f>WEEKDAY($I334)</f>
        <v>3</v>
      </c>
      <c r="AE335" s="14" t="s">
        <v>4</v>
      </c>
      <c r="AF335" s="14">
        <f>WEEKDAY($I334)</f>
        <v>3</v>
      </c>
      <c r="AG335" s="14" t="s">
        <v>4</v>
      </c>
      <c r="AH335" s="14">
        <f>WEEKDAY($I334)</f>
        <v>3</v>
      </c>
      <c r="AI335" s="14" t="s">
        <v>4</v>
      </c>
      <c r="AJ335" s="14">
        <f>WEEKDAY($I334)</f>
        <v>3</v>
      </c>
      <c r="AK335" s="14" t="s">
        <v>19</v>
      </c>
      <c r="AL335" s="35">
        <f>AD344</f>
        <v>0</v>
      </c>
      <c r="AM335" s="49"/>
      <c r="AN335" s="50"/>
      <c r="AO335" s="49"/>
      <c r="AP335" s="50"/>
      <c r="AQ335" s="50"/>
    </row>
    <row r="336" spans="1:43" x14ac:dyDescent="0.3">
      <c r="A336" s="32" t="s">
        <v>14</v>
      </c>
      <c r="C336" s="13"/>
      <c r="D336" s="11" t="s">
        <v>22</v>
      </c>
      <c r="E336" s="11" t="s">
        <v>22</v>
      </c>
      <c r="F336" s="20"/>
      <c r="G336" s="34" t="s">
        <v>14</v>
      </c>
      <c r="I336" s="13"/>
      <c r="J336" s="11" t="s">
        <v>22</v>
      </c>
      <c r="K336" s="11" t="s">
        <v>22</v>
      </c>
      <c r="L336" s="25"/>
      <c r="M336" s="26" t="s">
        <v>64</v>
      </c>
      <c r="N336" s="36">
        <f>AA340</f>
        <v>0</v>
      </c>
      <c r="O336" s="28" t="s">
        <v>64</v>
      </c>
      <c r="P336" s="37">
        <f>AL340</f>
        <v>0</v>
      </c>
      <c r="Q336" s="38"/>
      <c r="R336" s="39" t="s">
        <v>6</v>
      </c>
      <c r="S336" s="40">
        <f>IF(S335=7,IF(OR(AND(D334&gt;=19/24,E334&gt;=19/24),AND(D334&lt;=14/24,E334&lt;=14/24)),0,IF(AND(D334&lt;=14/24,E334&lt;=19/24),E334-14/24,IF(AND(D334&gt;=14/24,E334&lt;=19/24),E334-D334,IF(AND(D334&gt;=14/24,E334&gt;=19/24),19/24-D334,IF(AND(D334&lt;=14/24,E334&gt;=19/24),19/24-14/24,"v"))))),0)</f>
        <v>0</v>
      </c>
      <c r="T336" s="39" t="s">
        <v>6</v>
      </c>
      <c r="U336" s="40">
        <f>IF(OR(D335="x",E335="x"),0,IF(B338&gt;0,IF(U335=7,IF(OR(AND(D335&gt;=19/24,E335&gt;=19/24),AND(D335&lt;=14/24,E335&lt;=14/24)),0,IF(AND(D335&lt;=14/24,E335&lt;=19/24),E335-14/24,IF(AND(D335&gt;=14/24,E335&lt;=19/24),E335-D335,IF(AND(D335&gt;=14/24,E335&gt;=19/24),19/24-D335,IF(AND(D335&lt;=14/24,E335&gt;=19/24),19/24-14/24,"v"))))),0),0))</f>
        <v>0</v>
      </c>
      <c r="V336" s="39" t="s">
        <v>6</v>
      </c>
      <c r="W336" s="40">
        <f>IF(OR(D336="x",E336="x"),0,IF(B338&gt;1,IF(W335=7,IF(OR(AND(D336&gt;=19/24,E336&gt;=19/24),AND(D336&lt;=14/24,E336&lt;=14/24)),0,IF(AND(D336&lt;=14/24,E336&lt;=19/24),E336-14/24,IF(AND(D336&gt;=14/24,E336&lt;=19/24),E336-D336,IF(AND(D336&gt;=14/24,E336&gt;=19/24),19/24-D336,IF(AND(D336&lt;=14/24,E336&gt;=19/24),19/24-14/24,"v"))))),0),0))</f>
        <v>0</v>
      </c>
      <c r="X336" s="39" t="s">
        <v>6</v>
      </c>
      <c r="Y336" s="40">
        <f>IF(OR(D337="x",E337="x"),0,IF(B338&gt;2,IF(Y335=7,IF(OR(AND(D337&gt;=19/24,E337&gt;=19/24),AND(D337&lt;=14/24,E337&lt;=14/24)),0,IF(AND(D337&lt;=14/24,E337&lt;=19/24),E337-14/24,IF(AND(D337&gt;=14/24,E337&lt;=19/24),E337-D337,IF(AND(D337&gt;=14/24,E337&gt;=19/24),19/24-D337,IF(AND(D337&lt;=14/24,E337&gt;=19/24),19/24-14/24,"v"))))),0),0))</f>
        <v>0</v>
      </c>
      <c r="Z336" s="39" t="s">
        <v>20</v>
      </c>
      <c r="AA336" s="40">
        <f>U344+W344+Y344</f>
        <v>0</v>
      </c>
      <c r="AB336" s="39"/>
      <c r="AC336" s="39" t="s">
        <v>6</v>
      </c>
      <c r="AD336" s="40">
        <f>IF(AD335=7,IF(OR(AND(J334&gt;=19/24,K334&gt;=19/24),AND(J334&lt;=14/24,K334&lt;=14/24)),0,IF(AND(J334&lt;=14/24,K334&lt;=19/24),K334-14/24,IF(AND(J334&gt;=14/24,K334&lt;=19/24),K334-J334,IF(AND(J334&gt;=14/24,K334&gt;=19/24),19/24-J334,IF(AND(J334&lt;=14/24,K334&gt;=19/24),19/24-14/24,"v"))))),0)</f>
        <v>0</v>
      </c>
      <c r="AE336" s="39" t="s">
        <v>6</v>
      </c>
      <c r="AF336" s="40">
        <f>IF(OR(J335="x",K335="x"),0,IF(H338&gt;0,IF(AF335=7,IF(OR(AND(J335&gt;=19/24,K335&gt;=19/24),AND(J335&lt;=14/24,K335&lt;=14/24)),0,IF(AND(J335&lt;=14/24,K335&lt;=19/24),K335-14/24,IF(AND(J335&gt;=14/24,K335&lt;=19/24),K335-J335,IF(AND(J335&gt;=14/24,K335&gt;=19/24),19/24-J335,IF(AND(J335&lt;=14/24,K335&gt;=19/24),19/24-14/24,"v"))))),0),0))</f>
        <v>0</v>
      </c>
      <c r="AG336" s="39" t="s">
        <v>6</v>
      </c>
      <c r="AH336" s="40">
        <f>IF(OR(J336="x",K336="x"),0,IF(H338&gt;1,IF(AH335=7,IF(OR(AND(J336&gt;=19/24,K336&gt;=19/24),AND(J336&lt;=14/24,K336&lt;=14/24)),0,IF(AND(J336&lt;=14/24,K336&lt;=19/24),K336-14/24,IF(AND(J336&gt;=14/24,K336&lt;=19/24),K336-J336,IF(AND(J336&gt;=14/24,K336&gt;=19/24),19/24-J336,IF(AND(J336&lt;=14/24,K336&gt;=19/24),19/24-14/24,"v"))))),0),0))</f>
        <v>0</v>
      </c>
      <c r="AI336" s="39" t="s">
        <v>6</v>
      </c>
      <c r="AJ336" s="40">
        <f>IF(OR(J337="x",K337="x"),0,IF(H338&gt;2,IF(AJ335=7,IF(OR(AND(J337&gt;=19/24,K337&gt;=19/24),AND(J337&lt;=14/24,K337&lt;=14/24)),0,IF(AND(J337&lt;=14/24,K337&lt;=19/24),K337-14/24,IF(AND(J337&gt;=14/24,K337&lt;=19/24),K337-J337,IF(AND(J337&gt;=14/24,K337&gt;=19/24),19/24-J337,IF(AND(J337&lt;=14/24,K337&gt;=19/24),19/24-14/24,"v"))))),0),0))</f>
        <v>0</v>
      </c>
      <c r="AK336" s="39" t="s">
        <v>20</v>
      </c>
      <c r="AL336" s="40">
        <f>AF344+AH344+AJ344</f>
        <v>0</v>
      </c>
      <c r="AM336" s="50"/>
      <c r="AN336" s="50"/>
      <c r="AO336" s="50"/>
      <c r="AP336" s="51"/>
      <c r="AQ336" s="50"/>
    </row>
    <row r="337" spans="1:43" x14ac:dyDescent="0.3">
      <c r="A337" s="32" t="s">
        <v>16</v>
      </c>
      <c r="C337" s="12"/>
      <c r="D337" s="11" t="s">
        <v>22</v>
      </c>
      <c r="E337" s="11" t="s">
        <v>22</v>
      </c>
      <c r="F337" s="20"/>
      <c r="G337" s="34" t="s">
        <v>16</v>
      </c>
      <c r="I337" s="12"/>
      <c r="J337" s="11" t="s">
        <v>22</v>
      </c>
      <c r="K337" s="11" t="s">
        <v>22</v>
      </c>
      <c r="L337" s="25"/>
      <c r="M337" s="26" t="s">
        <v>65</v>
      </c>
      <c r="N337" s="37">
        <f>AA338</f>
        <v>0</v>
      </c>
      <c r="O337" s="28" t="s">
        <v>65</v>
      </c>
      <c r="P337" s="37">
        <f>AL338</f>
        <v>0</v>
      </c>
      <c r="R337" s="39" t="s">
        <v>11</v>
      </c>
      <c r="S337" s="40">
        <f>IF(S335&lt;&gt;1,IF(OR(AND(D334&gt;=7/24,E334&gt;=7/24),AND(D334&lt;=5/24,E334&lt;=5/24)),0,IF(AND(D334&lt;=5/24,E334&lt;=7/24),E334-5/24,IF(AND(D334&gt;=5/24,E334&lt;=7/24),E334-D334,IF(AND(D334&gt;=5/24,E334&gt;=7/24),7/24-D334,IF(AND(D334&lt;=5/24,E334&gt;=7/24),7/24-5/24,"v"))))),0)</f>
        <v>0</v>
      </c>
      <c r="T337" s="39" t="s">
        <v>11</v>
      </c>
      <c r="U337" s="40">
        <f>IF(OR(D335="x",E335="x"),0,IF(D335="x",0,IF(U335&lt;&gt;1,IF(OR(AND(D335&gt;=7/24,E335&gt;=7/24),AND(D335&lt;=5/24,E335&lt;=5/24)),0,IF(AND(D335&lt;=5/24,E335&lt;=7/24),E335-5/24,IF(AND(D335&gt;=5/24,E335&lt;=7/24),E335-D335,IF(AND(D335&gt;=5/24,E335&gt;=7/24),7/24-D335,IF(AND(D335&lt;=5/24,E335&gt;=7/24),7/24-5/24,"v"))))),0)))</f>
        <v>0</v>
      </c>
      <c r="V337" s="39" t="s">
        <v>11</v>
      </c>
      <c r="W337" s="40">
        <f>IF(OR(D336="x",E336="x"),0,IF(W335&lt;&gt;1,IF(OR(AND(D336&gt;=7/24,E336&gt;=7/24),AND(D336&lt;=5/24,E336&lt;=5/24)),0,IF(AND(D336&lt;=5/24,E336&lt;=7/24),E336-5/24,IF(AND(D336&gt;=5/24,E336&lt;=7/24),E336-D336,IF(AND(D336&gt;=5/24,E336&gt;=7/24),7/24-D336,IF(AND(D336&lt;=5/24,E336&gt;=7/24),7/24-5/24,"v"))))),0))</f>
        <v>0</v>
      </c>
      <c r="X337" s="39" t="s">
        <v>11</v>
      </c>
      <c r="Y337" s="40">
        <f>IF(OR(D337="x",E337="x"),0,IF(Y335&lt;&gt;1,IF(OR(AND(D337&gt;=7/24,E337&gt;=7/24),AND(D337&lt;=5/24,E337&lt;=5/24)),0,IF(AND(D337&lt;=5/24,E337&lt;=7/24),E337-5/24,IF(AND(D337&gt;=5/24,E337&lt;=7/24),E337-D337,IF(AND(D337&gt;=5/24,E337&gt;=7/24),7/24-D337,IF(AND(D337&lt;=5/24,E337&gt;=7/24),7/24-5/24,"v"))))),0))</f>
        <v>0</v>
      </c>
      <c r="Z337" s="39" t="s">
        <v>21</v>
      </c>
      <c r="AA337" s="41">
        <f>AA335-AA336</f>
        <v>0</v>
      </c>
      <c r="AB337" s="39"/>
      <c r="AC337" s="39" t="s">
        <v>11</v>
      </c>
      <c r="AD337" s="40">
        <f>IF(AD335&lt;&gt;1,IF(OR(AND(J334&gt;=7/24,K334&gt;=7/24),AND(J334&lt;=5/24,K334&lt;=5/24)),0,IF(AND(J334&lt;=5/24,K334&lt;=7/24),K334-5/24,IF(AND(J334&gt;=5/24,K334&lt;=7/24),K334-J334,IF(AND(J334&gt;=5/24,K334&gt;=7/24),7/24-J334,IF(AND(J334&lt;=5/24,K334&gt;=7/24),7/24-5/24,"v"))))),0)</f>
        <v>0</v>
      </c>
      <c r="AE337" s="39" t="s">
        <v>11</v>
      </c>
      <c r="AF337" s="40">
        <f>IF(OR(J335="x",K335="x"),0,IF(AF335&lt;&gt;1,IF(OR(AND(J335&gt;=7/24,K335&gt;=7/24),AND(J335&lt;=5/24,K335&lt;=5/24)),0,IF(AND(J335&lt;=5/24,K335&lt;=7/24),K335-5/24,IF(AND(J335&gt;=5/24,K335&lt;=7/24),K335-J335,IF(AND(J335&gt;=5/24,K335&gt;=7/24),7/24-J335,IF(AND(J335&lt;=5/24,K335&gt;=7/24),7/24-5/24,"v"))))),0))</f>
        <v>0</v>
      </c>
      <c r="AG337" s="39" t="s">
        <v>11</v>
      </c>
      <c r="AH337" s="40">
        <f>IF(OR(J336="x",K336="x"),0,IF(AH335&lt;&gt;1,IF(OR(AND(J336&gt;=7/24,K336&gt;=7/24),AND(J336&lt;=5/24,K336&lt;=5/24)),0,IF(AND(J336&lt;=5/24,K336&lt;=7/24),K336-5/24,IF(AND(J336&gt;=5/24,K336&lt;=7/24),K336-J336,IF(AND(J336&gt;=5/24,K336&gt;=7/24),7/24-J336,IF(AND(J336&lt;=5/24,K336&gt;=7/24),7/24-5/24,"v"))))),0))</f>
        <v>0</v>
      </c>
      <c r="AI337" s="39" t="s">
        <v>11</v>
      </c>
      <c r="AJ337" s="40">
        <f>IF(OR(J337="x",K337="x"),0,IF(AJ335&lt;&gt;1,IF(OR(AND(J337&gt;=7/24,K337&gt;=7/24),AND(J337&lt;=5/24,K337&lt;=5/24)),0,IF(AND(J337&lt;=5/24,K337&lt;=7/24),K337-5/24,IF(AND(J337&gt;=5/24,K337&lt;=7/24),K337-J337,IF(AND(J337&gt;=5/24,K337&gt;=7/24),7/24-J337,IF(AND(J337&lt;=5/24,K337&gt;=7/24),7/24-5/24,"v"))))),0))</f>
        <v>0</v>
      </c>
      <c r="AK337" s="39" t="s">
        <v>21</v>
      </c>
      <c r="AL337" s="41">
        <f>AL335-AL336</f>
        <v>0</v>
      </c>
      <c r="AM337" s="50"/>
      <c r="AN337" s="52"/>
      <c r="AO337" s="50"/>
      <c r="AP337" s="52"/>
      <c r="AQ337" s="50"/>
    </row>
    <row r="338" spans="1:43" ht="14.4" hidden="1" customHeight="1" x14ac:dyDescent="0.3">
      <c r="A338" s="42" t="s">
        <v>56</v>
      </c>
      <c r="B338" s="14">
        <f>IF(AND(D335&lt;&gt;"x",D336&lt;&gt;"x",D337&lt;&gt;"x"),3,IF(AND(D335&lt;&gt;"x",D336&lt;&gt;"x"),2,IF(D335&lt;&gt;"x",1,0)))</f>
        <v>0</v>
      </c>
      <c r="F338" s="20"/>
      <c r="G338" s="42" t="s">
        <v>68</v>
      </c>
      <c r="H338" s="14">
        <f>IF(AND(J335&lt;&gt;"x",J336&lt;&gt;"x",J337&lt;&gt;"x"),3,IF(AND(J335&lt;&gt;"x",J336&lt;&gt;"x"),2,IF(J335&lt;&gt;"x",1,0)))</f>
        <v>0</v>
      </c>
      <c r="L338" s="25"/>
      <c r="R338" s="39" t="s">
        <v>10</v>
      </c>
      <c r="S338" s="43">
        <f>IF(AND(S335&lt;&gt;7,S335&lt;&gt;1),IF(AND(D334&gt;=19/24,E334&gt;=19/24),E334-D334,IF(AND(D334&lt;=19/24,E334&gt;=19/24),E334-19/24,0)),0)</f>
        <v>0</v>
      </c>
      <c r="T338" s="39" t="s">
        <v>10</v>
      </c>
      <c r="U338" s="43">
        <f>IF(OR(D335="x",E335="x"),0,IF(AND(U335&lt;&gt;7,U335&lt;&gt;1),IF(AND(D335&gt;=19/24,E335&gt;=19/24),E335-D335,IF(AND(D335&lt;=19/24,E335&gt;=19/24),E335-19/24,0)),0))</f>
        <v>0</v>
      </c>
      <c r="V338" s="39" t="s">
        <v>10</v>
      </c>
      <c r="W338" s="43">
        <f>IF(OR(D336="x",E336="x"),0,IF(AND(W335&lt;&gt;7,W335&lt;&gt;1),IF(AND(D336&gt;=19/24,E336&gt;=19/24),E336-D336,IF(AND(D336&lt;=19/24,E336&gt;=19/24),E336-19/24,0)),0))</f>
        <v>0</v>
      </c>
      <c r="X338" s="39" t="s">
        <v>10</v>
      </c>
      <c r="Y338" s="43">
        <f>IF(OR(D337="x",E337="x"),0,IF(AND(Y335&lt;&gt;7,Y335&lt;&gt;1),IF(AND(D337&gt;=19/24,E337&gt;=19/24),E337-D337,IF(AND(D337&lt;=19/24,E337&gt;=19/24),E337-19/24,0)),0))</f>
        <v>0</v>
      </c>
      <c r="Z338" s="39" t="s">
        <v>5</v>
      </c>
      <c r="AA338" s="44">
        <f>S347-U347-W347-Y347</f>
        <v>0</v>
      </c>
      <c r="AB338" s="39"/>
      <c r="AC338" s="39" t="s">
        <v>10</v>
      </c>
      <c r="AD338" s="43">
        <f>IF(AND(AD335&lt;&gt;7,AD335&lt;&gt;1),IF(AND(J334&gt;=19/24,K334&gt;=19/24),K334-J334,IF(AND(J334&lt;=19/24,K334&gt;=19/24),K334-19/24,0)),0)</f>
        <v>0</v>
      </c>
      <c r="AE338" s="39" t="s">
        <v>10</v>
      </c>
      <c r="AF338" s="43">
        <f>IF(OR(J335="x",K335="x"),0,IF(AND(AF335&lt;&gt;7,AF335&lt;&gt;1),IF(AND(J335&gt;=19/24,K335&gt;=19/24),K335-J335,IF(AND(J335&lt;=19/24,K335&gt;=19/24),K335-19/24,0)),0))</f>
        <v>0</v>
      </c>
      <c r="AG338" s="39" t="s">
        <v>10</v>
      </c>
      <c r="AH338" s="43">
        <f>IF(OR(J336="x",K336="x"),0,IF(AND(AH335&lt;&gt;7,AH335&lt;&gt;1),IF(AND(J336&gt;=19/24,K336&gt;=19/24),K336-J336,IF(AND(J336&lt;=19/24,K336&gt;=19/24),K336-19/24,0)),0))</f>
        <v>0</v>
      </c>
      <c r="AI338" s="39" t="s">
        <v>10</v>
      </c>
      <c r="AJ338" s="43">
        <f>IF(OR(J337="x",K337="x"),0,IF(AND(AJ335&lt;&gt;7,AJ335&lt;&gt;1),IF(AND(J337&gt;=19/24,K337&gt;=19/24),K337-J337,IF(AND(J337&lt;=19/24,K337&gt;=19/24),K337-19/24,0)),0))</f>
        <v>0</v>
      </c>
      <c r="AK338" s="39" t="s">
        <v>5</v>
      </c>
      <c r="AL338" s="44">
        <f>AD347-AF347-AH347-AJ347</f>
        <v>0</v>
      </c>
      <c r="AM338" s="50"/>
      <c r="AN338" s="52"/>
      <c r="AO338" s="50"/>
      <c r="AP338" s="51"/>
      <c r="AQ338" s="50"/>
    </row>
    <row r="339" spans="1:43" ht="14.4" hidden="1" customHeight="1" x14ac:dyDescent="0.3">
      <c r="F339" s="20"/>
      <c r="L339" s="25"/>
      <c r="R339" s="39" t="s">
        <v>12</v>
      </c>
      <c r="S339" s="40">
        <f>SUM(S337:S338)</f>
        <v>0</v>
      </c>
      <c r="T339" s="39" t="s">
        <v>12</v>
      </c>
      <c r="U339" s="40">
        <f>IF(B338&gt;0,SUM(U337:U338),0)</f>
        <v>0</v>
      </c>
      <c r="V339" s="39" t="s">
        <v>12</v>
      </c>
      <c r="W339" s="40">
        <f>IF(B338&gt;1,SUM(W337:W338),0)</f>
        <v>0</v>
      </c>
      <c r="X339" s="39" t="s">
        <v>12</v>
      </c>
      <c r="Y339" s="40">
        <f>IF(B338&gt;2,SUM(Y337:Y338),0)</f>
        <v>0</v>
      </c>
      <c r="Z339" s="39" t="s">
        <v>17</v>
      </c>
      <c r="AA339" s="44">
        <f>S346-U346-W346-Y346</f>
        <v>0</v>
      </c>
      <c r="AB339" s="39"/>
      <c r="AC339" s="39" t="s">
        <v>12</v>
      </c>
      <c r="AD339" s="40">
        <f>SUM(AD337:AD338)</f>
        <v>0</v>
      </c>
      <c r="AE339" s="39" t="s">
        <v>12</v>
      </c>
      <c r="AF339" s="40">
        <f>IF(H338&gt;0,SUM(AF337:AF338),0)</f>
        <v>0</v>
      </c>
      <c r="AG339" s="39" t="s">
        <v>12</v>
      </c>
      <c r="AH339" s="40">
        <f>IF(H338&gt;1,SUM(AH337:AH338),0)</f>
        <v>0</v>
      </c>
      <c r="AI339" s="39" t="s">
        <v>12</v>
      </c>
      <c r="AJ339" s="40">
        <f>IF(H338&gt;2,SUM(AJ337:AJ338),0)</f>
        <v>0</v>
      </c>
      <c r="AK339" s="39" t="s">
        <v>17</v>
      </c>
      <c r="AL339" s="44">
        <f>AD346-AF346-AH346-AJ346</f>
        <v>0</v>
      </c>
      <c r="AM339" s="50"/>
      <c r="AN339" s="52"/>
      <c r="AO339" s="50"/>
      <c r="AP339" s="53"/>
      <c r="AQ339" s="50"/>
    </row>
    <row r="340" spans="1:43" ht="14.4" hidden="1" customHeight="1" x14ac:dyDescent="0.3">
      <c r="F340" s="20"/>
      <c r="L340" s="25"/>
      <c r="R340" s="39"/>
      <c r="S340" s="39"/>
      <c r="T340" s="39"/>
      <c r="U340" s="39"/>
      <c r="V340" s="39"/>
      <c r="W340" s="39"/>
      <c r="X340" s="39"/>
      <c r="Y340" s="39"/>
      <c r="Z340" s="39" t="s">
        <v>55</v>
      </c>
      <c r="AA340" s="44">
        <f>SUM(AA338:AA339)</f>
        <v>0</v>
      </c>
      <c r="AB340" s="39"/>
      <c r="AC340" s="39"/>
      <c r="AD340" s="39"/>
      <c r="AE340" s="39"/>
      <c r="AF340" s="39"/>
      <c r="AG340" s="39"/>
      <c r="AH340" s="39"/>
      <c r="AI340" s="39"/>
      <c r="AJ340" s="39"/>
      <c r="AK340" s="39" t="s">
        <v>55</v>
      </c>
      <c r="AL340" s="44">
        <f>SUM(AL338:AL339)</f>
        <v>0</v>
      </c>
      <c r="AM340" s="50"/>
      <c r="AN340" s="52"/>
      <c r="AO340" s="50"/>
      <c r="AP340" s="53"/>
      <c r="AQ340" s="50"/>
    </row>
    <row r="341" spans="1:43" ht="14.4" hidden="1" customHeight="1" x14ac:dyDescent="0.3">
      <c r="F341" s="20"/>
      <c r="L341" s="25"/>
      <c r="R341" s="39" t="s">
        <v>7</v>
      </c>
      <c r="S341" s="45">
        <f>IF(AND(S335&lt;&gt;1,S335&lt;&gt;7),IF(AND(D334&gt;=5/24,E334&gt;=5/24),0,IF(E334&lt;5/24,E334-D334,IF(AND(D334&gt;0/24,E334&lt;5/24),E334-D334,IF(AND(D334&gt;=0/24,E334&gt;=5/24),5/24-D334,0)))),IF(S335=1,E334-D334,IF(S335=7,IF(AND(D334&gt;=5/24,E334&gt;=5/24),0,IF(E334&lt;5/24,E334-D334,IF(AND(D334&gt;0/24,E334&lt;5/24),E334-D334,IF(AND(D334&gt;=0/24,E334&gt;=5/24),5/24-D334,"v")))))))</f>
        <v>0</v>
      </c>
      <c r="T341" s="39" t="s">
        <v>7</v>
      </c>
      <c r="U341" s="45">
        <f>IF(OR(D335="x",E335="x"),0,IF(AND(U335&lt;&gt;1,U335&lt;&gt;7),IF(AND(D335&gt;=5/24,E335&gt;=5/24),0,IF(E335&lt;5/24,E335-D335,IF(AND(D335&gt;0/24,E335&lt;5/24),E335-D335,IF(AND(D335&gt;=0/24,E335&gt;=5/24),5/24-D335,0)))),IF(U335=1,E335-D335,IF(U335=7,IF(AND(D335&gt;=5/24,E335&gt;=5/24),0,IF(E335&lt;5/24,E335-D335,IF(AND(D335&gt;0/24,E335&lt;5/24),E335-D335,IF(AND(D335&gt;=0/24,E335&gt;=5/24),5/24-D335,"v"))))))))</f>
        <v>0</v>
      </c>
      <c r="V341" s="39" t="s">
        <v>7</v>
      </c>
      <c r="W341" s="45">
        <f>IF(OR(D336="x",E336="x"),0,IF(AND(W335&lt;&gt;1,W335&lt;&gt;7),IF(AND(D336&gt;=5/24,E336&gt;=5/24),0,IF(E336&lt;5/24,E336-D336,IF(AND(D336&gt;0/24,E336&lt;5/24),E336-D336,IF(AND(D336&gt;=0/24,E336&gt;=5/24),5/24-D336,0)))),IF(W335=1,E336-D336,IF(W335=7,IF(AND(D336&gt;=5/24,E336&gt;=5/24),0,IF(E336&lt;5/24,E336-D336,IF(AND(D336&gt;0/24,E336&lt;5/24),E336-D336,IF(AND(D336&gt;=0/24,E336&gt;=5/24),5/24-D336,"v"))))))))</f>
        <v>0</v>
      </c>
      <c r="X341" s="39" t="s">
        <v>7</v>
      </c>
      <c r="Y341" s="45">
        <f>IF(OR(D337="x",E337="x"),0,IF(AND(Y335&lt;&gt;1,Y335&lt;&gt;7),IF(AND(D337&gt;=5/24,E337&gt;=5/24),0,IF(E337&lt;5/24,E337-D337,IF(AND(D337&gt;0/24,E337&lt;5/24),E337-D337,IF(AND(D337&gt;=0/24,E337&gt;=5/24),5/24-D337,0)))),IF(Y335=1,E337-D337,IF(Y335=7,IF(AND(D337&gt;=5/24,E337&gt;=5/24),0,IF(E337&lt;5/24,E337-D337,IF(AND(D337&gt;0/24,E337&lt;5/24),E337-D337,IF(AND(D337&gt;=0/24,E337&gt;=5/24),5/24-D337,"v"))))))))</f>
        <v>0</v>
      </c>
      <c r="Z341" s="39" t="s">
        <v>59</v>
      </c>
      <c r="AA341" s="40">
        <f>SUM(S336-U336-W336-Y336)</f>
        <v>0</v>
      </c>
      <c r="AB341" s="39"/>
      <c r="AC341" s="39" t="s">
        <v>7</v>
      </c>
      <c r="AD341" s="45">
        <f>IF(AND(AD335&lt;&gt;1,AD335&lt;&gt;7),IF(AND(J334&gt;=5/24,K334&gt;=5/24),0,IF(K334&lt;5/24,K334-J334,IF(AND(J334&gt;0/24,K334&lt;5/24),K334-J334,IF(AND(J334&gt;=0/24,K334&gt;=5/24),5/24-J334,0)))),IF(AD335=1,K334-J334,IF(AD335=7,IF(AND(J334&gt;=5/24,K334&gt;=5/24),0,IF(K334&lt;5/24,K334-J334,IF(AND(J334&gt;0/24,K334&lt;5/24),K334-J334,IF(AND(J334&gt;=0/24,K334&gt;=5/24),5/24-J334,"v")))))))</f>
        <v>0</v>
      </c>
      <c r="AE341" s="39" t="s">
        <v>7</v>
      </c>
      <c r="AF341" s="45">
        <f>IF(OR(J335="x",K335="x"),0,IF(AND(AF335&lt;&gt;1,AF335&lt;&gt;7),IF(AND(J335&gt;=5/24,K335&gt;=5/24),0,IF(K335&lt;5/24,K335-J335,IF(AND(J335&gt;0/24,K335&lt;5/24),K335-J335,IF(AND(J335&gt;=0/24,K335&gt;=5/24),5/24-J335,0)))),IF(AF335=1,K335-J335,IF(AF335=7,IF(AND(J335&gt;=5/24,K335&gt;=5/24),0,IF(K335&lt;5/24,K335-J335,IF(AND(J335&gt;0/24,K335&lt;5/24),K335-J335,IF(AND(J335&gt;=0/24,K335&gt;=5/24),5/24-J335,"v"))))))))</f>
        <v>0</v>
      </c>
      <c r="AG341" s="39" t="s">
        <v>7</v>
      </c>
      <c r="AH341" s="45">
        <f>IF(OR(J336="x",K336="x"),0,IF(AND(AH335&lt;&gt;1,AH335&lt;&gt;7),IF(AND(J336&gt;=5/24,K336&gt;=5/24),0,IF(K336&lt;5/24,K336-J336,IF(AND(J336&gt;0/24,K336&lt;5/24),K336-J336,IF(AND(J336&gt;=0/24,K336&gt;=5/24),5/24-J336,0)))),IF(AH335=1,K336-J336,IF(AH335=7,IF(AND(J336&gt;=5/24,K336&gt;=5/24),0,IF(K336&lt;5/24,K336-J336,IF(AND(J336&gt;0/24,K336&lt;5/24),K336-J336,IF(AND(J336&gt;=0/24,K336&gt;=5/24),5/24-J336,"v"))))))))</f>
        <v>0</v>
      </c>
      <c r="AI341" s="39" t="s">
        <v>7</v>
      </c>
      <c r="AJ341" s="45">
        <f>IF(OR(J337="x",K337="x"),0,IF(AND(AJ335&lt;&gt;1,AJ335&lt;&gt;7),IF(AND(J337&gt;=5/24,K337&gt;=5/24),0,IF(K337&lt;5/24,K337-J337,IF(AND(J337&gt;0/24,K337&lt;5/24),K337-J337,IF(AND(J337&gt;=0/24,K337&gt;=5/24),5/24-J337,0)))),IF(AJ335=1,K337-J337,IF(AJ335=7,IF(AND(J337&gt;=5/24,K337&gt;=5/24),0,IF(K337&lt;5/24,K337-J337,IF(AND(J337&gt;0/24,K337&lt;5/24),K337-J337,IF(AND(J337&gt;=0/24,K337&gt;=5/24),5/24-J337,"v"))))))))</f>
        <v>0</v>
      </c>
      <c r="AK341" s="39" t="s">
        <v>59</v>
      </c>
      <c r="AL341" s="40">
        <f>SUM(AD336-AF336-AH336-AJ336)</f>
        <v>0</v>
      </c>
      <c r="AM341" s="50"/>
      <c r="AN341" s="50"/>
      <c r="AO341" s="50"/>
      <c r="AP341" s="53"/>
      <c r="AQ341" s="50"/>
    </row>
    <row r="342" spans="1:43" ht="14.4" hidden="1" customHeight="1" x14ac:dyDescent="0.3">
      <c r="F342" s="20"/>
      <c r="L342" s="25"/>
      <c r="R342" s="39" t="s">
        <v>8</v>
      </c>
      <c r="S342" s="43">
        <f>IF(S335=7,IF(AND(D334&gt;=19/24,E334&gt;=19/24),E334-D334,IF(AND(D334&lt;=19/24,E334&gt;=19/24),E334-19/24,0)),0)</f>
        <v>0</v>
      </c>
      <c r="T342" s="39" t="s">
        <v>8</v>
      </c>
      <c r="U342" s="43">
        <f>IF(OR(D335="x",E335="x"),0,IF(U335=7,IF(AND(D335&gt;=19/24,E335&gt;=19/24),E335-D335,IF(AND(D335&lt;=19/24,E335&gt;=19/24),E335-19/24,0)),0))</f>
        <v>0</v>
      </c>
      <c r="V342" s="39" t="s">
        <v>8</v>
      </c>
      <c r="W342" s="43">
        <f>IF(OR(D336="x",E336="x"),0,IF(W335=7,IF(AND(D336&gt;=19/24,E336&gt;=19/24),E336-D336,IF(AND(D336&lt;=19/24,E336&gt;=19/24),E336-19/24,0)),0))</f>
        <v>0</v>
      </c>
      <c r="X342" s="39" t="s">
        <v>8</v>
      </c>
      <c r="Y342" s="43">
        <f>IF(OR(D337="x",E337="x"),0,IF(Y335=7,IF(AND(D337&gt;=19/24,E337&gt;=19/24),E337-D337,IF(AND(D337&lt;=19/24,E337&gt;=19/24),E337-19/24,0)),0))</f>
        <v>0</v>
      </c>
      <c r="Z342" s="39" t="s">
        <v>60</v>
      </c>
      <c r="AA342" s="40">
        <f>SUM(S339-U339-W339-Y340)</f>
        <v>0</v>
      </c>
      <c r="AB342" s="39"/>
      <c r="AC342" s="39" t="s">
        <v>8</v>
      </c>
      <c r="AD342" s="43">
        <f>IF(AD335=7,IF(AND(J334&gt;=19/24,K334&gt;=19/24),K334-J334,IF(AND(J334&lt;=19/24,K334&gt;=19/24),K334-19/24,0)),0)</f>
        <v>0</v>
      </c>
      <c r="AE342" s="39" t="s">
        <v>8</v>
      </c>
      <c r="AF342" s="43">
        <f>IF(OR(J335="x",K335="x"),0,IF(AF335=7,IF(AND(J335&gt;=19/24,K335&gt;=19/24),K335-J335,IF(AND(J335&lt;=19/24,K335&gt;=19/24),K335-19/24,0)),0))</f>
        <v>0</v>
      </c>
      <c r="AG342" s="39" t="s">
        <v>8</v>
      </c>
      <c r="AH342" s="43">
        <f>IF(OR(J336="x",K336="x"),0,IF(AH335=7,IF(AND(J336&gt;=19/24,K336&gt;=19/24),K336-J336,IF(AND(J336&lt;=19/24,K336&gt;=19/24),K336-19/24,0)),0))</f>
        <v>0</v>
      </c>
      <c r="AI342" s="39" t="s">
        <v>8</v>
      </c>
      <c r="AJ342" s="43">
        <f>IF(OR(J337="x",K337="x"),0,IF(AJ335=7,IF(AND(J337&gt;=19/24,K337&gt;=19/24),K337-J337,IF(AND(J337&lt;=19/24,K337&gt;=19/24),K337-19/24,0)),0))</f>
        <v>0</v>
      </c>
      <c r="AK342" s="39" t="s">
        <v>60</v>
      </c>
      <c r="AL342" s="40">
        <f>SUM(AD339-AF339-AH339-AJ340)</f>
        <v>0</v>
      </c>
      <c r="AM342" s="50"/>
      <c r="AN342" s="52"/>
      <c r="AO342" s="50"/>
      <c r="AP342" s="52"/>
      <c r="AQ342" s="50"/>
    </row>
    <row r="343" spans="1:43" ht="14.4" hidden="1" customHeight="1" x14ac:dyDescent="0.3">
      <c r="F343" s="20"/>
      <c r="L343" s="25"/>
      <c r="R343" s="39" t="s">
        <v>9</v>
      </c>
      <c r="S343" s="40">
        <f>SUM(S341:S342)</f>
        <v>0</v>
      </c>
      <c r="T343" s="39" t="s">
        <v>9</v>
      </c>
      <c r="U343" s="40">
        <f>IF(B338&gt;0,SUM(U341:U342),0)</f>
        <v>0</v>
      </c>
      <c r="V343" s="39" t="s">
        <v>9</v>
      </c>
      <c r="W343" s="40">
        <f>IF(B338&gt;1,SUM(W341:W342),0)</f>
        <v>0</v>
      </c>
      <c r="X343" s="39" t="s">
        <v>9</v>
      </c>
      <c r="Y343" s="40">
        <f>IF(B338&gt;2,SUM(Y341:Y342),0)</f>
        <v>0</v>
      </c>
      <c r="Z343" s="39" t="s">
        <v>61</v>
      </c>
      <c r="AA343" s="40">
        <f>SUM(S343-U343-W343-Y343)</f>
        <v>0</v>
      </c>
      <c r="AB343" s="39"/>
      <c r="AC343" s="39" t="s">
        <v>9</v>
      </c>
      <c r="AD343" s="40">
        <f>SUM(AD341:AD342)</f>
        <v>0</v>
      </c>
      <c r="AE343" s="39" t="s">
        <v>9</v>
      </c>
      <c r="AF343" s="40">
        <f>IF(H338&gt;0,SUM(AF341:AF342),0)</f>
        <v>0</v>
      </c>
      <c r="AG343" s="39" t="s">
        <v>9</v>
      </c>
      <c r="AH343" s="40">
        <f>IF($H338&gt;1,SUM(AH341:AH342),0)</f>
        <v>0</v>
      </c>
      <c r="AI343" s="39" t="s">
        <v>9</v>
      </c>
      <c r="AJ343" s="40">
        <f>IF(H338&gt;2,SUM(AJ341:AJ342),0)</f>
        <v>0</v>
      </c>
      <c r="AK343" s="39" t="s">
        <v>61</v>
      </c>
      <c r="AL343" s="40">
        <f>SUM(AD343-AF343-AH343-AJ343)</f>
        <v>0</v>
      </c>
      <c r="AM343" s="50"/>
      <c r="AN343" s="52"/>
      <c r="AO343" s="50"/>
      <c r="AP343" s="52"/>
      <c r="AQ343" s="50"/>
    </row>
    <row r="344" spans="1:43" ht="14.4" hidden="1" customHeight="1" x14ac:dyDescent="0.3">
      <c r="F344" s="20"/>
      <c r="L344" s="25"/>
      <c r="R344" s="39" t="s">
        <v>1</v>
      </c>
      <c r="S344" s="40">
        <f>E334-D334</f>
        <v>0</v>
      </c>
      <c r="T344" s="39" t="s">
        <v>70</v>
      </c>
      <c r="U344" s="40">
        <f>IF(B338&gt;0,E335-D335,0)</f>
        <v>0</v>
      </c>
      <c r="V344" s="39" t="s">
        <v>70</v>
      </c>
      <c r="W344" s="40">
        <f>IF(B338&gt;1,E336-D336,0)</f>
        <v>0</v>
      </c>
      <c r="X344" s="39" t="s">
        <v>70</v>
      </c>
      <c r="Y344" s="40">
        <f>IF(B338&gt;2,E337-D337,0)</f>
        <v>0</v>
      </c>
      <c r="Z344" s="39"/>
      <c r="AA344" s="39"/>
      <c r="AB344" s="39"/>
      <c r="AC344" s="39" t="s">
        <v>1</v>
      </c>
      <c r="AD344" s="40">
        <f>K334-J334</f>
        <v>0</v>
      </c>
      <c r="AE344" s="39" t="s">
        <v>70</v>
      </c>
      <c r="AF344" s="40">
        <f>IF(H338&gt;0,K335-J335,0)</f>
        <v>0</v>
      </c>
      <c r="AG344" s="39" t="s">
        <v>70</v>
      </c>
      <c r="AH344" s="40">
        <f>IF(H338&gt;1,K336-J336,0)</f>
        <v>0</v>
      </c>
      <c r="AI344" s="39" t="s">
        <v>70</v>
      </c>
      <c r="AJ344" s="40">
        <f>IF(H338&gt;2,K337-J337,0)</f>
        <v>0</v>
      </c>
      <c r="AK344" s="39"/>
      <c r="AL344" s="39"/>
      <c r="AM344" s="50"/>
      <c r="AN344" s="52"/>
      <c r="AO344" s="50"/>
      <c r="AP344" s="52"/>
      <c r="AQ344" s="50"/>
    </row>
    <row r="345" spans="1:43" ht="14.4" hidden="1" customHeight="1" x14ac:dyDescent="0.3">
      <c r="F345" s="20"/>
      <c r="L345" s="25"/>
      <c r="R345" s="39" t="s">
        <v>54</v>
      </c>
      <c r="S345" s="40">
        <f>SUM(S336+S339+S343)</f>
        <v>0</v>
      </c>
      <c r="T345" s="39" t="s">
        <v>54</v>
      </c>
      <c r="U345" s="40">
        <f>SUM(U336+U339+U343)</f>
        <v>0</v>
      </c>
      <c r="V345" s="39" t="s">
        <v>54</v>
      </c>
      <c r="W345" s="40">
        <f>SUM(W336+W339+W343)</f>
        <v>0</v>
      </c>
      <c r="X345" s="39" t="s">
        <v>54</v>
      </c>
      <c r="Y345" s="40">
        <f>SUM(Y336+Y339+Y343)</f>
        <v>0</v>
      </c>
      <c r="Z345" s="39"/>
      <c r="AA345" s="39"/>
      <c r="AB345" s="39"/>
      <c r="AC345" s="39" t="s">
        <v>54</v>
      </c>
      <c r="AD345" s="40">
        <f>SUM(AD336+AD339+AD343)</f>
        <v>0</v>
      </c>
      <c r="AE345" s="39" t="s">
        <v>54</v>
      </c>
      <c r="AF345" s="40">
        <f>SUM(AF336+AF339+AF343)</f>
        <v>0</v>
      </c>
      <c r="AG345" s="39" t="s">
        <v>54</v>
      </c>
      <c r="AH345" s="40">
        <f>SUM(AH336+AH339+AH343)</f>
        <v>0</v>
      </c>
      <c r="AI345" s="39" t="s">
        <v>54</v>
      </c>
      <c r="AJ345" s="40">
        <f>SUM(AJ336+AJ339+AJ343)</f>
        <v>0</v>
      </c>
      <c r="AK345" s="39"/>
      <c r="AL345" s="39"/>
      <c r="AM345" s="50"/>
      <c r="AN345" s="52"/>
      <c r="AO345" s="50"/>
      <c r="AP345" s="50"/>
      <c r="AQ345" s="50"/>
    </row>
    <row r="346" spans="1:43" ht="14.4" hidden="1" customHeight="1" x14ac:dyDescent="0.3">
      <c r="F346" s="20"/>
      <c r="L346" s="25"/>
      <c r="R346" s="39" t="s">
        <v>55</v>
      </c>
      <c r="S346" s="46">
        <f>S344*24*Personalia!$B$15</f>
        <v>0</v>
      </c>
      <c r="T346" s="39" t="s">
        <v>71</v>
      </c>
      <c r="U346" s="46">
        <f>U344*24*Personalia!$B$15</f>
        <v>0</v>
      </c>
      <c r="V346" s="39" t="s">
        <v>71</v>
      </c>
      <c r="W346" s="46">
        <f>W344*24*Personalia!$B$15</f>
        <v>0</v>
      </c>
      <c r="X346" s="39" t="s">
        <v>71</v>
      </c>
      <c r="Y346" s="46">
        <f>Y344*24*Personalia!$B$15</f>
        <v>0</v>
      </c>
      <c r="Z346" s="39"/>
      <c r="AA346" s="39"/>
      <c r="AB346" s="39"/>
      <c r="AC346" s="39" t="s">
        <v>55</v>
      </c>
      <c r="AD346" s="46">
        <f>AD344*24*Personalia!$B$15</f>
        <v>0</v>
      </c>
      <c r="AE346" s="39" t="s">
        <v>71</v>
      </c>
      <c r="AF346" s="46">
        <f>AF344*24*Personalia!$B$15</f>
        <v>0</v>
      </c>
      <c r="AG346" s="39" t="s">
        <v>71</v>
      </c>
      <c r="AH346" s="46">
        <f>AH344*24*Personalia!$B$15</f>
        <v>0</v>
      </c>
      <c r="AI346" s="39" t="s">
        <v>71</v>
      </c>
      <c r="AJ346" s="46">
        <f>AJ344*24*Personalia!$B$15</f>
        <v>0</v>
      </c>
      <c r="AK346" s="39"/>
      <c r="AL346" s="39"/>
      <c r="AM346" s="50"/>
      <c r="AN346" s="52"/>
      <c r="AO346" s="50"/>
      <c r="AP346" s="50"/>
      <c r="AQ346" s="50"/>
    </row>
    <row r="347" spans="1:43" ht="14.4" hidden="1" customHeight="1" x14ac:dyDescent="0.3">
      <c r="F347" s="20"/>
      <c r="L347" s="25"/>
      <c r="R347" s="14" t="s">
        <v>2</v>
      </c>
      <c r="S347" s="47">
        <f>S336*Personalia!$B$15*24*0.25+S339*24*Personalia!$B$15*0.5+S343*24*Personalia!$B$15</f>
        <v>0</v>
      </c>
      <c r="T347" s="48" t="s">
        <v>72</v>
      </c>
      <c r="U347" s="47">
        <f>U336*Personalia!$B$15*24*0.25+U339*24*Personalia!$B$15*0.5+U343*24*Personalia!$B$15</f>
        <v>0</v>
      </c>
      <c r="V347" s="48" t="s">
        <v>72</v>
      </c>
      <c r="W347" s="47">
        <f>W336*Personalia!$B$15*24*0.25+W339*24*Personalia!$B$15*0.5+W343*24*Personalia!$B$15</f>
        <v>0</v>
      </c>
      <c r="X347" s="48" t="s">
        <v>72</v>
      </c>
      <c r="Y347" s="47">
        <f>Y336*Personalia!$B$15*24*0.25+Y339*24*Personalia!$B$15*0.5+Y343*24*Personalia!$B$15</f>
        <v>0</v>
      </c>
      <c r="AC347" s="14" t="s">
        <v>2</v>
      </c>
      <c r="AD347" s="47">
        <f>AD336*Personalia!$B$15*24*0.25+AD339*24*Personalia!$B$15*0.5+AD343*24*Personalia!$B$15</f>
        <v>0</v>
      </c>
      <c r="AE347" s="48" t="s">
        <v>72</v>
      </c>
      <c r="AF347" s="47">
        <f>AF336*Personalia!$B$15*24*0.25+AF339*24*Personalia!$B$15*0.5+AF343*24*Personalia!$B$15</f>
        <v>0</v>
      </c>
      <c r="AG347" s="48" t="s">
        <v>72</v>
      </c>
      <c r="AH347" s="47">
        <f>AH336*Personalia!$B$15*24*0.25+AH339*24*Personalia!$B$15*0.5+AH343*24*Personalia!$B$15</f>
        <v>0</v>
      </c>
      <c r="AI347" s="48" t="s">
        <v>72</v>
      </c>
      <c r="AJ347" s="47">
        <f>AJ336*Personalia!$B$15*24*0.25+AJ339*24*Personalia!$B$15*0.5+AJ343*24*Personalia!$B$15</f>
        <v>0</v>
      </c>
      <c r="AM347" s="50"/>
      <c r="AN347" s="54"/>
      <c r="AO347" s="50"/>
      <c r="AP347" s="50"/>
      <c r="AQ347" s="50"/>
    </row>
    <row r="348" spans="1:43" ht="14.4" hidden="1" customHeight="1" x14ac:dyDescent="0.3">
      <c r="F348" s="20"/>
      <c r="L348" s="25"/>
      <c r="AM348" s="50"/>
      <c r="AN348" s="54"/>
      <c r="AO348" s="50"/>
      <c r="AP348" s="50"/>
      <c r="AQ348" s="50"/>
    </row>
    <row r="349" spans="1:43" x14ac:dyDescent="0.3">
      <c r="F349" s="20"/>
      <c r="L349" s="25"/>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row>
    <row r="350" spans="1:43" ht="16.8" x14ac:dyDescent="0.4">
      <c r="A350" s="21" t="s">
        <v>24</v>
      </c>
      <c r="B350" s="22" t="str">
        <f>TEXT(C350,"DDDD")</f>
        <v>dinsdag</v>
      </c>
      <c r="C350" s="63">
        <v>42004</v>
      </c>
      <c r="D350" s="11">
        <v>0</v>
      </c>
      <c r="E350" s="11">
        <v>0</v>
      </c>
      <c r="F350" s="20"/>
      <c r="G350" s="23" t="s">
        <v>25</v>
      </c>
      <c r="H350" s="24" t="str">
        <f>TEXT(I350,"DDDD")</f>
        <v>dinsdag</v>
      </c>
      <c r="I350" s="63">
        <f>C350</f>
        <v>42004</v>
      </c>
      <c r="J350" s="11">
        <v>0</v>
      </c>
      <c r="K350" s="11">
        <v>0</v>
      </c>
      <c r="L350" s="25"/>
      <c r="M350" s="26" t="s">
        <v>62</v>
      </c>
      <c r="N350" s="27">
        <f>AA353</f>
        <v>0</v>
      </c>
      <c r="O350" s="28" t="s">
        <v>62</v>
      </c>
      <c r="P350" s="29">
        <f>AL353</f>
        <v>0</v>
      </c>
      <c r="Q350" s="25"/>
      <c r="R350" s="26" t="s">
        <v>15</v>
      </c>
      <c r="S350" s="30" t="s">
        <v>3</v>
      </c>
      <c r="T350" s="26" t="s">
        <v>13</v>
      </c>
      <c r="U350" s="30" t="s">
        <v>3</v>
      </c>
      <c r="V350" s="26" t="s">
        <v>14</v>
      </c>
      <c r="W350" s="30" t="s">
        <v>3</v>
      </c>
      <c r="X350" s="26" t="s">
        <v>16</v>
      </c>
      <c r="Y350" s="30" t="s">
        <v>3</v>
      </c>
      <c r="Z350" s="26" t="s">
        <v>18</v>
      </c>
      <c r="AA350" s="30"/>
      <c r="AC350" s="28" t="s">
        <v>15</v>
      </c>
      <c r="AD350" s="31" t="s">
        <v>3</v>
      </c>
      <c r="AE350" s="28" t="s">
        <v>13</v>
      </c>
      <c r="AF350" s="31" t="s">
        <v>3</v>
      </c>
      <c r="AG350" s="28" t="s">
        <v>14</v>
      </c>
      <c r="AH350" s="31" t="s">
        <v>3</v>
      </c>
      <c r="AI350" s="28" t="s">
        <v>16</v>
      </c>
      <c r="AJ350" s="31" t="s">
        <v>3</v>
      </c>
      <c r="AK350" s="28" t="s">
        <v>18</v>
      </c>
      <c r="AL350" s="31"/>
      <c r="AM350" s="50"/>
      <c r="AN350" s="50"/>
      <c r="AO350" s="50"/>
      <c r="AP350" s="50"/>
      <c r="AQ350" s="50"/>
    </row>
    <row r="351" spans="1:43" x14ac:dyDescent="0.3">
      <c r="A351" s="32" t="s">
        <v>13</v>
      </c>
      <c r="B351" s="33"/>
      <c r="C351" s="12"/>
      <c r="D351" s="11" t="s">
        <v>22</v>
      </c>
      <c r="E351" s="11" t="s">
        <v>22</v>
      </c>
      <c r="F351" s="20"/>
      <c r="G351" s="34" t="s">
        <v>13</v>
      </c>
      <c r="H351" s="33"/>
      <c r="I351" s="12"/>
      <c r="J351" s="11" t="s">
        <v>22</v>
      </c>
      <c r="K351" s="11" t="s">
        <v>22</v>
      </c>
      <c r="L351" s="25"/>
      <c r="M351" s="26" t="s">
        <v>63</v>
      </c>
      <c r="N351" s="64">
        <f>SUM(S361-U361-W361-Y361)</f>
        <v>0</v>
      </c>
      <c r="O351" s="28" t="s">
        <v>63</v>
      </c>
      <c r="P351" s="27">
        <f>SUM(AD361-AF361-AH361-AJ361)</f>
        <v>0</v>
      </c>
      <c r="Q351" s="33"/>
      <c r="R351" s="14" t="s">
        <v>4</v>
      </c>
      <c r="S351" s="14">
        <f>WEEKDAY($C350)</f>
        <v>3</v>
      </c>
      <c r="T351" s="14" t="s">
        <v>4</v>
      </c>
      <c r="U351" s="14">
        <f>WEEKDAY($C350)</f>
        <v>3</v>
      </c>
      <c r="V351" s="14" t="s">
        <v>4</v>
      </c>
      <c r="W351" s="14">
        <f>WEEKDAY($C350)</f>
        <v>3</v>
      </c>
      <c r="X351" s="14" t="s">
        <v>4</v>
      </c>
      <c r="Y351" s="14">
        <f>WEEKDAY($C350)</f>
        <v>3</v>
      </c>
      <c r="Z351" s="14" t="s">
        <v>19</v>
      </c>
      <c r="AA351" s="35">
        <f>S360</f>
        <v>0</v>
      </c>
      <c r="AC351" s="14" t="s">
        <v>4</v>
      </c>
      <c r="AD351" s="14">
        <f>WEEKDAY($I350)</f>
        <v>3</v>
      </c>
      <c r="AE351" s="14" t="s">
        <v>4</v>
      </c>
      <c r="AF351" s="14">
        <f>WEEKDAY($I350)</f>
        <v>3</v>
      </c>
      <c r="AG351" s="14" t="s">
        <v>4</v>
      </c>
      <c r="AH351" s="14">
        <f>WEEKDAY($I350)</f>
        <v>3</v>
      </c>
      <c r="AI351" s="14" t="s">
        <v>4</v>
      </c>
      <c r="AJ351" s="14">
        <f>WEEKDAY($I350)</f>
        <v>3</v>
      </c>
      <c r="AK351" s="14" t="s">
        <v>19</v>
      </c>
      <c r="AL351" s="35">
        <f>AD360</f>
        <v>0</v>
      </c>
      <c r="AM351" s="49"/>
      <c r="AN351" s="50"/>
      <c r="AO351" s="49"/>
      <c r="AP351" s="50"/>
      <c r="AQ351" s="50"/>
    </row>
    <row r="352" spans="1:43" x14ac:dyDescent="0.3">
      <c r="A352" s="32" t="s">
        <v>14</v>
      </c>
      <c r="C352" s="13"/>
      <c r="D352" s="11" t="s">
        <v>22</v>
      </c>
      <c r="E352" s="11" t="s">
        <v>22</v>
      </c>
      <c r="F352" s="20"/>
      <c r="G352" s="34" t="s">
        <v>14</v>
      </c>
      <c r="I352" s="13"/>
      <c r="J352" s="11" t="s">
        <v>22</v>
      </c>
      <c r="K352" s="11" t="s">
        <v>22</v>
      </c>
      <c r="L352" s="25"/>
      <c r="M352" s="26" t="s">
        <v>64</v>
      </c>
      <c r="N352" s="36">
        <f>AA356</f>
        <v>0</v>
      </c>
      <c r="O352" s="28" t="s">
        <v>64</v>
      </c>
      <c r="P352" s="37">
        <f>AL356</f>
        <v>0</v>
      </c>
      <c r="Q352" s="38"/>
      <c r="R352" s="39" t="s">
        <v>6</v>
      </c>
      <c r="S352" s="40">
        <f>IF(S351=7,IF(OR(AND(D350&gt;=19/24,E350&gt;=19/24),AND(D350&lt;=14/24,E350&lt;=14/24)),0,IF(AND(D350&lt;=14/24,E350&lt;=19/24),E350-14/24,IF(AND(D350&gt;=14/24,E350&lt;=19/24),E350-D350,IF(AND(D350&gt;=14/24,E350&gt;=19/24),19/24-D350,IF(AND(D350&lt;=14/24,E350&gt;=19/24),19/24-14/24,"v"))))),0)</f>
        <v>0</v>
      </c>
      <c r="T352" s="39" t="s">
        <v>6</v>
      </c>
      <c r="U352" s="40">
        <f>IF(OR(D351="x",E351="x"),0,IF(B354&gt;0,IF(U351=7,IF(OR(AND(D351&gt;=19/24,E351&gt;=19/24),AND(D351&lt;=14/24,E351&lt;=14/24)),0,IF(AND(D351&lt;=14/24,E351&lt;=19/24),E351-14/24,IF(AND(D351&gt;=14/24,E351&lt;=19/24),E351-D351,IF(AND(D351&gt;=14/24,E351&gt;=19/24),19/24-D351,IF(AND(D351&lt;=14/24,E351&gt;=19/24),19/24-14/24,"v"))))),0),0))</f>
        <v>0</v>
      </c>
      <c r="V352" s="39" t="s">
        <v>6</v>
      </c>
      <c r="W352" s="40">
        <f>IF(OR(D352="x",E352="x"),0,IF(B354&gt;1,IF(W351=7,IF(OR(AND(D352&gt;=19/24,E352&gt;=19/24),AND(D352&lt;=14/24,E352&lt;=14/24)),0,IF(AND(D352&lt;=14/24,E352&lt;=19/24),E352-14/24,IF(AND(D352&gt;=14/24,E352&lt;=19/24),E352-D352,IF(AND(D352&gt;=14/24,E352&gt;=19/24),19/24-D352,IF(AND(D352&lt;=14/24,E352&gt;=19/24),19/24-14/24,"v"))))),0),0))</f>
        <v>0</v>
      </c>
      <c r="X352" s="39" t="s">
        <v>6</v>
      </c>
      <c r="Y352" s="40">
        <f>IF(OR(D353="x",E353="x"),0,IF(B354&gt;2,IF(Y351=7,IF(OR(AND(D353&gt;=19/24,E353&gt;=19/24),AND(D353&lt;=14/24,E353&lt;=14/24)),0,IF(AND(D353&lt;=14/24,E353&lt;=19/24),E353-14/24,IF(AND(D353&gt;=14/24,E353&lt;=19/24),E353-D353,IF(AND(D353&gt;=14/24,E353&gt;=19/24),19/24-D353,IF(AND(D353&lt;=14/24,E353&gt;=19/24),19/24-14/24,"v"))))),0),0))</f>
        <v>0</v>
      </c>
      <c r="Z352" s="39" t="s">
        <v>20</v>
      </c>
      <c r="AA352" s="40">
        <f>U360+W360+Y360</f>
        <v>0</v>
      </c>
      <c r="AB352" s="39"/>
      <c r="AC352" s="39" t="s">
        <v>6</v>
      </c>
      <c r="AD352" s="40">
        <f>IF(AD351=7,IF(OR(AND(J350&gt;=19/24,K350&gt;=19/24),AND(J350&lt;=14/24,K350&lt;=14/24)),0,IF(AND(J350&lt;=14/24,K350&lt;=19/24),K350-14/24,IF(AND(J350&gt;=14/24,K350&lt;=19/24),K350-J350,IF(AND(J350&gt;=14/24,K350&gt;=19/24),19/24-J350,IF(AND(J350&lt;=14/24,K350&gt;=19/24),19/24-14/24,"v"))))),0)</f>
        <v>0</v>
      </c>
      <c r="AE352" s="39" t="s">
        <v>6</v>
      </c>
      <c r="AF352" s="40">
        <f>IF(OR(J351="x",K351="x"),0,IF(H354&gt;0,IF(AF351=7,IF(OR(AND(J351&gt;=19/24,K351&gt;=19/24),AND(J351&lt;=14/24,K351&lt;=14/24)),0,IF(AND(J351&lt;=14/24,K351&lt;=19/24),K351-14/24,IF(AND(J351&gt;=14/24,K351&lt;=19/24),K351-J351,IF(AND(J351&gt;=14/24,K351&gt;=19/24),19/24-J351,IF(AND(J351&lt;=14/24,K351&gt;=19/24),19/24-14/24,"v"))))),0),0))</f>
        <v>0</v>
      </c>
      <c r="AG352" s="39" t="s">
        <v>6</v>
      </c>
      <c r="AH352" s="40">
        <f>IF(OR(J352="x",K352="x"),0,IF(H354&gt;1,IF(AH351=7,IF(OR(AND(J352&gt;=19/24,K352&gt;=19/24),AND(J352&lt;=14/24,K352&lt;=14/24)),0,IF(AND(J352&lt;=14/24,K352&lt;=19/24),K352-14/24,IF(AND(J352&gt;=14/24,K352&lt;=19/24),K352-J352,IF(AND(J352&gt;=14/24,K352&gt;=19/24),19/24-J352,IF(AND(J352&lt;=14/24,K352&gt;=19/24),19/24-14/24,"v"))))),0),0))</f>
        <v>0</v>
      </c>
      <c r="AI352" s="39" t="s">
        <v>6</v>
      </c>
      <c r="AJ352" s="40">
        <f>IF(OR(J353="x",K353="x"),0,IF(H354&gt;2,IF(AJ351=7,IF(OR(AND(J353&gt;=19/24,K353&gt;=19/24),AND(J353&lt;=14/24,K353&lt;=14/24)),0,IF(AND(J353&lt;=14/24,K353&lt;=19/24),K353-14/24,IF(AND(J353&gt;=14/24,K353&lt;=19/24),K353-J353,IF(AND(J353&gt;=14/24,K353&gt;=19/24),19/24-J353,IF(AND(J353&lt;=14/24,K353&gt;=19/24),19/24-14/24,"v"))))),0),0))</f>
        <v>0</v>
      </c>
      <c r="AK352" s="39" t="s">
        <v>20</v>
      </c>
      <c r="AL352" s="40">
        <f>AF360+AH360+AJ360</f>
        <v>0</v>
      </c>
      <c r="AM352" s="50"/>
      <c r="AN352" s="50"/>
      <c r="AO352" s="50"/>
      <c r="AP352" s="51"/>
      <c r="AQ352" s="50"/>
    </row>
    <row r="353" spans="1:43" x14ac:dyDescent="0.3">
      <c r="A353" s="32" t="s">
        <v>16</v>
      </c>
      <c r="C353" s="12"/>
      <c r="D353" s="11" t="s">
        <v>22</v>
      </c>
      <c r="E353" s="11" t="s">
        <v>22</v>
      </c>
      <c r="F353" s="20"/>
      <c r="G353" s="34" t="s">
        <v>16</v>
      </c>
      <c r="I353" s="12"/>
      <c r="J353" s="11" t="s">
        <v>22</v>
      </c>
      <c r="K353" s="11" t="s">
        <v>22</v>
      </c>
      <c r="L353" s="25"/>
      <c r="M353" s="26" t="s">
        <v>65</v>
      </c>
      <c r="N353" s="37">
        <f>AA354</f>
        <v>0</v>
      </c>
      <c r="O353" s="28" t="s">
        <v>65</v>
      </c>
      <c r="P353" s="37">
        <f>AL354</f>
        <v>0</v>
      </c>
      <c r="R353" s="39" t="s">
        <v>11</v>
      </c>
      <c r="S353" s="40">
        <f>IF(S351&lt;&gt;1,IF(OR(AND(D350&gt;=7/24,E350&gt;=7/24),AND(D350&lt;=5/24,E350&lt;=5/24)),0,IF(AND(D350&lt;=5/24,E350&lt;=7/24),E350-5/24,IF(AND(D350&gt;=5/24,E350&lt;=7/24),E350-D350,IF(AND(D350&gt;=5/24,E350&gt;=7/24),7/24-D350,IF(AND(D350&lt;=5/24,E350&gt;=7/24),7/24-5/24,"v"))))),0)</f>
        <v>0</v>
      </c>
      <c r="T353" s="39" t="s">
        <v>11</v>
      </c>
      <c r="U353" s="40">
        <f>IF(OR(D351="x",E351="x"),0,IF(D351="x",0,IF(U351&lt;&gt;1,IF(OR(AND(D351&gt;=7/24,E351&gt;=7/24),AND(D351&lt;=5/24,E351&lt;=5/24)),0,IF(AND(D351&lt;=5/24,E351&lt;=7/24),E351-5/24,IF(AND(D351&gt;=5/24,E351&lt;=7/24),E351-D351,IF(AND(D351&gt;=5/24,E351&gt;=7/24),7/24-D351,IF(AND(D351&lt;=5/24,E351&gt;=7/24),7/24-5/24,"v"))))),0)))</f>
        <v>0</v>
      </c>
      <c r="V353" s="39" t="s">
        <v>11</v>
      </c>
      <c r="W353" s="40">
        <f>IF(OR(D352="x",E352="x"),0,IF(W351&lt;&gt;1,IF(OR(AND(D352&gt;=7/24,E352&gt;=7/24),AND(D352&lt;=5/24,E352&lt;=5/24)),0,IF(AND(D352&lt;=5/24,E352&lt;=7/24),E352-5/24,IF(AND(D352&gt;=5/24,E352&lt;=7/24),E352-D352,IF(AND(D352&gt;=5/24,E352&gt;=7/24),7/24-D352,IF(AND(D352&lt;=5/24,E352&gt;=7/24),7/24-5/24,"v"))))),0))</f>
        <v>0</v>
      </c>
      <c r="X353" s="39" t="s">
        <v>11</v>
      </c>
      <c r="Y353" s="40">
        <f>IF(OR(D353="x",E353="x"),0,IF(Y351&lt;&gt;1,IF(OR(AND(D353&gt;=7/24,E353&gt;=7/24),AND(D353&lt;=5/24,E353&lt;=5/24)),0,IF(AND(D353&lt;=5/24,E353&lt;=7/24),E353-5/24,IF(AND(D353&gt;=5/24,E353&lt;=7/24),E353-D353,IF(AND(D353&gt;=5/24,E353&gt;=7/24),7/24-D353,IF(AND(D353&lt;=5/24,E353&gt;=7/24),7/24-5/24,"v"))))),0))</f>
        <v>0</v>
      </c>
      <c r="Z353" s="39" t="s">
        <v>21</v>
      </c>
      <c r="AA353" s="41">
        <f>AA351-AA352</f>
        <v>0</v>
      </c>
      <c r="AB353" s="39"/>
      <c r="AC353" s="39" t="s">
        <v>11</v>
      </c>
      <c r="AD353" s="40">
        <f>IF(AD351&lt;&gt;1,IF(OR(AND(J350&gt;=7/24,K350&gt;=7/24),AND(J350&lt;=5/24,K350&lt;=5/24)),0,IF(AND(J350&lt;=5/24,K350&lt;=7/24),K350-5/24,IF(AND(J350&gt;=5/24,K350&lt;=7/24),K350-J350,IF(AND(J350&gt;=5/24,K350&gt;=7/24),7/24-J350,IF(AND(J350&lt;=5/24,K350&gt;=7/24),7/24-5/24,"v"))))),0)</f>
        <v>0</v>
      </c>
      <c r="AE353" s="39" t="s">
        <v>11</v>
      </c>
      <c r="AF353" s="40">
        <f>IF(OR(J351="x",K351="x"),0,IF(AF351&lt;&gt;1,IF(OR(AND(J351&gt;=7/24,K351&gt;=7/24),AND(J351&lt;=5/24,K351&lt;=5/24)),0,IF(AND(J351&lt;=5/24,K351&lt;=7/24),K351-5/24,IF(AND(J351&gt;=5/24,K351&lt;=7/24),K351-J351,IF(AND(J351&gt;=5/24,K351&gt;=7/24),7/24-J351,IF(AND(J351&lt;=5/24,K351&gt;=7/24),7/24-5/24,"v"))))),0))</f>
        <v>0</v>
      </c>
      <c r="AG353" s="39" t="s">
        <v>11</v>
      </c>
      <c r="AH353" s="40">
        <f>IF(OR(J352="x",K352="x"),0,IF(AH351&lt;&gt;1,IF(OR(AND(J352&gt;=7/24,K352&gt;=7/24),AND(J352&lt;=5/24,K352&lt;=5/24)),0,IF(AND(J352&lt;=5/24,K352&lt;=7/24),K352-5/24,IF(AND(J352&gt;=5/24,K352&lt;=7/24),K352-J352,IF(AND(J352&gt;=5/24,K352&gt;=7/24),7/24-J352,IF(AND(J352&lt;=5/24,K352&gt;=7/24),7/24-5/24,"v"))))),0))</f>
        <v>0</v>
      </c>
      <c r="AI353" s="39" t="s">
        <v>11</v>
      </c>
      <c r="AJ353" s="40">
        <f>IF(OR(J353="x",K353="x"),0,IF(AJ351&lt;&gt;1,IF(OR(AND(J353&gt;=7/24,K353&gt;=7/24),AND(J353&lt;=5/24,K353&lt;=5/24)),0,IF(AND(J353&lt;=5/24,K353&lt;=7/24),K353-5/24,IF(AND(J353&gt;=5/24,K353&lt;=7/24),K353-J353,IF(AND(J353&gt;=5/24,K353&gt;=7/24),7/24-J353,IF(AND(J353&lt;=5/24,K353&gt;=7/24),7/24-5/24,"v"))))),0))</f>
        <v>0</v>
      </c>
      <c r="AK353" s="39" t="s">
        <v>21</v>
      </c>
      <c r="AL353" s="41">
        <f>AL351-AL352</f>
        <v>0</v>
      </c>
      <c r="AM353" s="50"/>
      <c r="AN353" s="52"/>
      <c r="AO353" s="50"/>
      <c r="AP353" s="52"/>
      <c r="AQ353" s="50"/>
    </row>
    <row r="354" spans="1:43" ht="14.4" hidden="1" customHeight="1" x14ac:dyDescent="0.3">
      <c r="A354" s="42" t="s">
        <v>56</v>
      </c>
      <c r="B354" s="14">
        <f>IF(AND(D351&lt;&gt;"x",D352&lt;&gt;"x",D353&lt;&gt;"x"),3,IF(AND(D351&lt;&gt;"x",D352&lt;&gt;"x"),2,IF(D351&lt;&gt;"x",1,0)))</f>
        <v>0</v>
      </c>
      <c r="F354" s="20"/>
      <c r="G354" s="42" t="s">
        <v>68</v>
      </c>
      <c r="H354" s="14">
        <f>IF(AND(J351&lt;&gt;"x",J352&lt;&gt;"x",J353&lt;&gt;"x"),3,IF(AND(J351&lt;&gt;"x",J352&lt;&gt;"x"),2,IF(J351&lt;&gt;"x",1,0)))</f>
        <v>0</v>
      </c>
      <c r="L354" s="25"/>
      <c r="R354" s="39" t="s">
        <v>10</v>
      </c>
      <c r="S354" s="43">
        <f>IF(AND(S351&lt;&gt;7,S351&lt;&gt;1),IF(AND(D350&gt;=19/24,E350&gt;=19/24),E350-D350,IF(AND(D350&lt;=19/24,E350&gt;=19/24),E350-19/24,0)),0)</f>
        <v>0</v>
      </c>
      <c r="T354" s="39" t="s">
        <v>10</v>
      </c>
      <c r="U354" s="43">
        <f>IF(OR(D351="x",E351="x"),0,IF(AND(U351&lt;&gt;7,U351&lt;&gt;1),IF(AND(D351&gt;=19/24,E351&gt;=19/24),E351-D351,IF(AND(D351&lt;=19/24,E351&gt;=19/24),E351-19/24,0)),0))</f>
        <v>0</v>
      </c>
      <c r="V354" s="39" t="s">
        <v>10</v>
      </c>
      <c r="W354" s="43">
        <f>IF(OR(D352="x",E352="x"),0,IF(AND(W351&lt;&gt;7,W351&lt;&gt;1),IF(AND(D352&gt;=19/24,E352&gt;=19/24),E352-D352,IF(AND(D352&lt;=19/24,E352&gt;=19/24),E352-19/24,0)),0))</f>
        <v>0</v>
      </c>
      <c r="X354" s="39" t="s">
        <v>10</v>
      </c>
      <c r="Y354" s="43">
        <f>IF(OR(D353="x",E353="x"),0,IF(AND(Y351&lt;&gt;7,Y351&lt;&gt;1),IF(AND(D353&gt;=19/24,E353&gt;=19/24),E353-D353,IF(AND(D353&lt;=19/24,E353&gt;=19/24),E353-19/24,0)),0))</f>
        <v>0</v>
      </c>
      <c r="Z354" s="39" t="s">
        <v>5</v>
      </c>
      <c r="AA354" s="44">
        <f>S363-U363-W363-Y363</f>
        <v>0</v>
      </c>
      <c r="AB354" s="39"/>
      <c r="AC354" s="39" t="s">
        <v>10</v>
      </c>
      <c r="AD354" s="43">
        <f>IF(AND(AD351&lt;&gt;7,AD351&lt;&gt;1),IF(AND(J350&gt;=19/24,K350&gt;=19/24),K350-J350,IF(AND(J350&lt;=19/24,K350&gt;=19/24),K350-19/24,0)),0)</f>
        <v>0</v>
      </c>
      <c r="AE354" s="39" t="s">
        <v>10</v>
      </c>
      <c r="AF354" s="43">
        <f>IF(OR(J351="x",K351="x"),0,IF(AND(AF351&lt;&gt;7,AF351&lt;&gt;1),IF(AND(J351&gt;=19/24,K351&gt;=19/24),K351-J351,IF(AND(J351&lt;=19/24,K351&gt;=19/24),K351-19/24,0)),0))</f>
        <v>0</v>
      </c>
      <c r="AG354" s="39" t="s">
        <v>10</v>
      </c>
      <c r="AH354" s="43">
        <f>IF(OR(J352="x",K352="x"),0,IF(AND(AH351&lt;&gt;7,AH351&lt;&gt;1),IF(AND(J352&gt;=19/24,K352&gt;=19/24),K352-J352,IF(AND(J352&lt;=19/24,K352&gt;=19/24),K352-19/24,0)),0))</f>
        <v>0</v>
      </c>
      <c r="AI354" s="39" t="s">
        <v>10</v>
      </c>
      <c r="AJ354" s="43">
        <f>IF(OR(J353="x",K353="x"),0,IF(AND(AJ351&lt;&gt;7,AJ351&lt;&gt;1),IF(AND(J353&gt;=19/24,K353&gt;=19/24),K353-J353,IF(AND(J353&lt;=19/24,K353&gt;=19/24),K353-19/24,0)),0))</f>
        <v>0</v>
      </c>
      <c r="AK354" s="39" t="s">
        <v>5</v>
      </c>
      <c r="AL354" s="44">
        <f>AD363-AF363-AH363-AJ363</f>
        <v>0</v>
      </c>
      <c r="AM354" s="50"/>
      <c r="AN354" s="52"/>
      <c r="AO354" s="50"/>
      <c r="AP354" s="51"/>
      <c r="AQ354" s="50"/>
    </row>
    <row r="355" spans="1:43" ht="14.4" hidden="1" customHeight="1" x14ac:dyDescent="0.3">
      <c r="F355" s="20"/>
      <c r="L355" s="25"/>
      <c r="R355" s="39" t="s">
        <v>12</v>
      </c>
      <c r="S355" s="40">
        <f>SUM(S353:S354)</f>
        <v>0</v>
      </c>
      <c r="T355" s="39" t="s">
        <v>12</v>
      </c>
      <c r="U355" s="40">
        <f>IF(B354&gt;0,SUM(U353:U354),0)</f>
        <v>0</v>
      </c>
      <c r="V355" s="39" t="s">
        <v>12</v>
      </c>
      <c r="W355" s="40">
        <f>IF(B354&gt;1,SUM(W353:W354),0)</f>
        <v>0</v>
      </c>
      <c r="X355" s="39" t="s">
        <v>12</v>
      </c>
      <c r="Y355" s="40">
        <f>IF(B354&gt;2,SUM(Y353:Y354),0)</f>
        <v>0</v>
      </c>
      <c r="Z355" s="39" t="s">
        <v>17</v>
      </c>
      <c r="AA355" s="44">
        <f>S362-U362-W362-Y362</f>
        <v>0</v>
      </c>
      <c r="AB355" s="39"/>
      <c r="AC355" s="39" t="s">
        <v>12</v>
      </c>
      <c r="AD355" s="40">
        <f>SUM(AD353:AD354)</f>
        <v>0</v>
      </c>
      <c r="AE355" s="39" t="s">
        <v>12</v>
      </c>
      <c r="AF355" s="40">
        <f>IF(H354&gt;0,SUM(AF353:AF354),0)</f>
        <v>0</v>
      </c>
      <c r="AG355" s="39" t="s">
        <v>12</v>
      </c>
      <c r="AH355" s="40">
        <f>IF(H354&gt;1,SUM(AH353:AH354),0)</f>
        <v>0</v>
      </c>
      <c r="AI355" s="39" t="s">
        <v>12</v>
      </c>
      <c r="AJ355" s="40">
        <f>IF(H354&gt;2,SUM(AJ353:AJ354),0)</f>
        <v>0</v>
      </c>
      <c r="AK355" s="39" t="s">
        <v>17</v>
      </c>
      <c r="AL355" s="44">
        <f>AD362-AF362-AH362-AJ362</f>
        <v>0</v>
      </c>
      <c r="AM355" s="50"/>
      <c r="AN355" s="52"/>
      <c r="AO355" s="50"/>
      <c r="AP355" s="53"/>
      <c r="AQ355" s="50"/>
    </row>
    <row r="356" spans="1:43" ht="14.4" hidden="1" customHeight="1" x14ac:dyDescent="0.3">
      <c r="F356" s="20"/>
      <c r="L356" s="25"/>
      <c r="R356" s="39"/>
      <c r="S356" s="39"/>
      <c r="T356" s="39"/>
      <c r="U356" s="39"/>
      <c r="V356" s="39"/>
      <c r="W356" s="39"/>
      <c r="X356" s="39"/>
      <c r="Y356" s="39"/>
      <c r="Z356" s="39" t="s">
        <v>55</v>
      </c>
      <c r="AA356" s="44">
        <f>SUM(AA354:AA355)</f>
        <v>0</v>
      </c>
      <c r="AB356" s="39"/>
      <c r="AC356" s="39"/>
      <c r="AD356" s="39"/>
      <c r="AE356" s="39"/>
      <c r="AF356" s="39"/>
      <c r="AG356" s="39"/>
      <c r="AH356" s="39"/>
      <c r="AI356" s="39"/>
      <c r="AJ356" s="39"/>
      <c r="AK356" s="39" t="s">
        <v>55</v>
      </c>
      <c r="AL356" s="44">
        <f>SUM(AL354:AL355)</f>
        <v>0</v>
      </c>
      <c r="AM356" s="50"/>
      <c r="AN356" s="52"/>
      <c r="AO356" s="50"/>
      <c r="AP356" s="53"/>
      <c r="AQ356" s="50"/>
    </row>
    <row r="357" spans="1:43" ht="14.4" hidden="1" customHeight="1" x14ac:dyDescent="0.3">
      <c r="F357" s="20"/>
      <c r="L357" s="25"/>
      <c r="R357" s="39" t="s">
        <v>7</v>
      </c>
      <c r="S357" s="45">
        <f>IF(AND(S351&lt;&gt;1,S351&lt;&gt;7),IF(AND(D350&gt;=5/24,E350&gt;=5/24),0,IF(E350&lt;5/24,E350-D350,IF(AND(D350&gt;0/24,E350&lt;5/24),E350-D350,IF(AND(D350&gt;=0/24,E350&gt;=5/24),5/24-D350,0)))),IF(S351=1,E350-D350,IF(S351=7,IF(AND(D350&gt;=5/24,E350&gt;=5/24),0,IF(E350&lt;5/24,E350-D350,IF(AND(D350&gt;0/24,E350&lt;5/24),E350-D350,IF(AND(D350&gt;=0/24,E350&gt;=5/24),5/24-D350,"v")))))))</f>
        <v>0</v>
      </c>
      <c r="T357" s="39" t="s">
        <v>7</v>
      </c>
      <c r="U357" s="45">
        <f>IF(OR(D351="x",E351="x"),0,IF(AND(U351&lt;&gt;1,U351&lt;&gt;7),IF(AND(D351&gt;=5/24,E351&gt;=5/24),0,IF(E351&lt;5/24,E351-D351,IF(AND(D351&gt;0/24,E351&lt;5/24),E351-D351,IF(AND(D351&gt;=0/24,E351&gt;=5/24),5/24-D351,0)))),IF(U351=1,E351-D351,IF(U351=7,IF(AND(D351&gt;=5/24,E351&gt;=5/24),0,IF(E351&lt;5/24,E351-D351,IF(AND(D351&gt;0/24,E351&lt;5/24),E351-D351,IF(AND(D351&gt;=0/24,E351&gt;=5/24),5/24-D351,"v"))))))))</f>
        <v>0</v>
      </c>
      <c r="V357" s="39" t="s">
        <v>7</v>
      </c>
      <c r="W357" s="45">
        <f>IF(OR(D352="x",E352="x"),0,IF(AND(W351&lt;&gt;1,W351&lt;&gt;7),IF(AND(D352&gt;=5/24,E352&gt;=5/24),0,IF(E352&lt;5/24,E352-D352,IF(AND(D352&gt;0/24,E352&lt;5/24),E352-D352,IF(AND(D352&gt;=0/24,E352&gt;=5/24),5/24-D352,0)))),IF(W351=1,E352-D352,IF(W351=7,IF(AND(D352&gt;=5/24,E352&gt;=5/24),0,IF(E352&lt;5/24,E352-D352,IF(AND(D352&gt;0/24,E352&lt;5/24),E352-D352,IF(AND(D352&gt;=0/24,E352&gt;=5/24),5/24-D352,"v"))))))))</f>
        <v>0</v>
      </c>
      <c r="X357" s="39" t="s">
        <v>7</v>
      </c>
      <c r="Y357" s="45">
        <f>IF(OR(D353="x",E353="x"),0,IF(AND(Y351&lt;&gt;1,Y351&lt;&gt;7),IF(AND(D353&gt;=5/24,E353&gt;=5/24),0,IF(E353&lt;5/24,E353-D353,IF(AND(D353&gt;0/24,E353&lt;5/24),E353-D353,IF(AND(D353&gt;=0/24,E353&gt;=5/24),5/24-D353,0)))),IF(Y351=1,E353-D353,IF(Y351=7,IF(AND(D353&gt;=5/24,E353&gt;=5/24),0,IF(E353&lt;5/24,E353-D353,IF(AND(D353&gt;0/24,E353&lt;5/24),E353-D353,IF(AND(D353&gt;=0/24,E353&gt;=5/24),5/24-D353,"v"))))))))</f>
        <v>0</v>
      </c>
      <c r="Z357" s="39" t="s">
        <v>59</v>
      </c>
      <c r="AA357" s="40">
        <f>SUM(S352-U352-W352-Y352)</f>
        <v>0</v>
      </c>
      <c r="AB357" s="39"/>
      <c r="AC357" s="39" t="s">
        <v>7</v>
      </c>
      <c r="AD357" s="45">
        <f>IF(AND(AD351&lt;&gt;1,AD351&lt;&gt;7),IF(AND(J350&gt;=5/24,K350&gt;=5/24),0,IF(K350&lt;5/24,K350-J350,IF(AND(J350&gt;0/24,K350&lt;5/24),K350-J350,IF(AND(J350&gt;=0/24,K350&gt;=5/24),5/24-J350,0)))),IF(AD351=1,K350-J350,IF(AD351=7,IF(AND(J350&gt;=5/24,K350&gt;=5/24),0,IF(K350&lt;5/24,K350-J350,IF(AND(J350&gt;0/24,K350&lt;5/24),K350-J350,IF(AND(J350&gt;=0/24,K350&gt;=5/24),5/24-J350,"v")))))))</f>
        <v>0</v>
      </c>
      <c r="AE357" s="39" t="s">
        <v>7</v>
      </c>
      <c r="AF357" s="45">
        <f>IF(OR(J351="x",K351="x"),0,IF(AND(AF351&lt;&gt;1,AF351&lt;&gt;7),IF(AND(J351&gt;=5/24,K351&gt;=5/24),0,IF(K351&lt;5/24,K351-J351,IF(AND(J351&gt;0/24,K351&lt;5/24),K351-J351,IF(AND(J351&gt;=0/24,K351&gt;=5/24),5/24-J351,0)))),IF(AF351=1,K351-J351,IF(AF351=7,IF(AND(J351&gt;=5/24,K351&gt;=5/24),0,IF(K351&lt;5/24,K351-J351,IF(AND(J351&gt;0/24,K351&lt;5/24),K351-J351,IF(AND(J351&gt;=0/24,K351&gt;=5/24),5/24-J351,"v"))))))))</f>
        <v>0</v>
      </c>
      <c r="AG357" s="39" t="s">
        <v>7</v>
      </c>
      <c r="AH357" s="45">
        <f>IF(OR(J352="x",K352="x"),0,IF(AND(AH351&lt;&gt;1,AH351&lt;&gt;7),IF(AND(J352&gt;=5/24,K352&gt;=5/24),0,IF(K352&lt;5/24,K352-J352,IF(AND(J352&gt;0/24,K352&lt;5/24),K352-J352,IF(AND(J352&gt;=0/24,K352&gt;=5/24),5/24-J352,0)))),IF(AH351=1,K352-J352,IF(AH351=7,IF(AND(J352&gt;=5/24,K352&gt;=5/24),0,IF(K352&lt;5/24,K352-J352,IF(AND(J352&gt;0/24,K352&lt;5/24),K352-J352,IF(AND(J352&gt;=0/24,K352&gt;=5/24),5/24-J352,"v"))))))))</f>
        <v>0</v>
      </c>
      <c r="AI357" s="39" t="s">
        <v>7</v>
      </c>
      <c r="AJ357" s="45">
        <f>IF(OR(J353="x",K353="x"),0,IF(AND(AJ351&lt;&gt;1,AJ351&lt;&gt;7),IF(AND(J353&gt;=5/24,K353&gt;=5/24),0,IF(K353&lt;5/24,K353-J353,IF(AND(J353&gt;0/24,K353&lt;5/24),K353-J353,IF(AND(J353&gt;=0/24,K353&gt;=5/24),5/24-J353,0)))),IF(AJ351=1,K353-J353,IF(AJ351=7,IF(AND(J353&gt;=5/24,K353&gt;=5/24),0,IF(K353&lt;5/24,K353-J353,IF(AND(J353&gt;0/24,K353&lt;5/24),K353-J353,IF(AND(J353&gt;=0/24,K353&gt;=5/24),5/24-J353,"v"))))))))</f>
        <v>0</v>
      </c>
      <c r="AK357" s="39" t="s">
        <v>59</v>
      </c>
      <c r="AL357" s="40">
        <f>SUM(AD352-AF352-AH352-AJ352)</f>
        <v>0</v>
      </c>
      <c r="AM357" s="50"/>
      <c r="AN357" s="50"/>
      <c r="AO357" s="50"/>
      <c r="AP357" s="53"/>
      <c r="AQ357" s="50"/>
    </row>
    <row r="358" spans="1:43" ht="14.4" hidden="1" customHeight="1" x14ac:dyDescent="0.3">
      <c r="F358" s="20"/>
      <c r="L358" s="25"/>
      <c r="R358" s="39" t="s">
        <v>8</v>
      </c>
      <c r="S358" s="43">
        <f>IF(S351=7,IF(AND(D350&gt;=19/24,E350&gt;=19/24),E350-D350,IF(AND(D350&lt;=19/24,E350&gt;=19/24),E350-19/24,0)),0)</f>
        <v>0</v>
      </c>
      <c r="T358" s="39" t="s">
        <v>8</v>
      </c>
      <c r="U358" s="43">
        <f>IF(OR(D351="x",E351="x"),0,IF(U351=7,IF(AND(D351&gt;=19/24,E351&gt;=19/24),E351-D351,IF(AND(D351&lt;=19/24,E351&gt;=19/24),E351-19/24,0)),0))</f>
        <v>0</v>
      </c>
      <c r="V358" s="39" t="s">
        <v>8</v>
      </c>
      <c r="W358" s="43">
        <f>IF(OR(D352="x",E352="x"),0,IF(W351=7,IF(AND(D352&gt;=19/24,E352&gt;=19/24),E352-D352,IF(AND(D352&lt;=19/24,E352&gt;=19/24),E352-19/24,0)),0))</f>
        <v>0</v>
      </c>
      <c r="X358" s="39" t="s">
        <v>8</v>
      </c>
      <c r="Y358" s="43">
        <f>IF(OR(D353="x",E353="x"),0,IF(Y351=7,IF(AND(D353&gt;=19/24,E353&gt;=19/24),E353-D353,IF(AND(D353&lt;=19/24,E353&gt;=19/24),E353-19/24,0)),0))</f>
        <v>0</v>
      </c>
      <c r="Z358" s="39" t="s">
        <v>60</v>
      </c>
      <c r="AA358" s="40">
        <f>SUM(S355-U355-W355-Y356)</f>
        <v>0</v>
      </c>
      <c r="AB358" s="39"/>
      <c r="AC358" s="39" t="s">
        <v>8</v>
      </c>
      <c r="AD358" s="43">
        <f>IF(AD351=7,IF(AND(J350&gt;=19/24,K350&gt;=19/24),K350-J350,IF(AND(J350&lt;=19/24,K350&gt;=19/24),K350-19/24,0)),0)</f>
        <v>0</v>
      </c>
      <c r="AE358" s="39" t="s">
        <v>8</v>
      </c>
      <c r="AF358" s="43">
        <f>IF(OR(J351="x",K351="x"),0,IF(AF351=7,IF(AND(J351&gt;=19/24,K351&gt;=19/24),K351-J351,IF(AND(J351&lt;=19/24,K351&gt;=19/24),K351-19/24,0)),0))</f>
        <v>0</v>
      </c>
      <c r="AG358" s="39" t="s">
        <v>8</v>
      </c>
      <c r="AH358" s="43">
        <f>IF(OR(J352="x",K352="x"),0,IF(AH351=7,IF(AND(J352&gt;=19/24,K352&gt;=19/24),K352-J352,IF(AND(J352&lt;=19/24,K352&gt;=19/24),K352-19/24,0)),0))</f>
        <v>0</v>
      </c>
      <c r="AI358" s="39" t="s">
        <v>8</v>
      </c>
      <c r="AJ358" s="43">
        <f>IF(OR(J353="x",K353="x"),0,IF(AJ351=7,IF(AND(J353&gt;=19/24,K353&gt;=19/24),K353-J353,IF(AND(J353&lt;=19/24,K353&gt;=19/24),K353-19/24,0)),0))</f>
        <v>0</v>
      </c>
      <c r="AK358" s="39" t="s">
        <v>60</v>
      </c>
      <c r="AL358" s="40">
        <f>SUM(AD355-AF355-AH355-AJ356)</f>
        <v>0</v>
      </c>
      <c r="AM358" s="50"/>
      <c r="AN358" s="52"/>
      <c r="AO358" s="50"/>
      <c r="AP358" s="52"/>
      <c r="AQ358" s="50"/>
    </row>
    <row r="359" spans="1:43" ht="14.4" hidden="1" customHeight="1" x14ac:dyDescent="0.3">
      <c r="F359" s="20"/>
      <c r="L359" s="25"/>
      <c r="R359" s="39" t="s">
        <v>9</v>
      </c>
      <c r="S359" s="40">
        <f>SUM(S357:S358)</f>
        <v>0</v>
      </c>
      <c r="T359" s="39" t="s">
        <v>9</v>
      </c>
      <c r="U359" s="40">
        <f>IF(B354&gt;0,SUM(U357:U358),0)</f>
        <v>0</v>
      </c>
      <c r="V359" s="39" t="s">
        <v>9</v>
      </c>
      <c r="W359" s="40">
        <f>IF(B354&gt;1,SUM(W357:W358),0)</f>
        <v>0</v>
      </c>
      <c r="X359" s="39" t="s">
        <v>9</v>
      </c>
      <c r="Y359" s="40">
        <f>IF(B354&gt;2,SUM(Y357:Y358),0)</f>
        <v>0</v>
      </c>
      <c r="Z359" s="39" t="s">
        <v>61</v>
      </c>
      <c r="AA359" s="40">
        <f>SUM(S359-U359-W359-Y359)</f>
        <v>0</v>
      </c>
      <c r="AB359" s="39"/>
      <c r="AC359" s="39" t="s">
        <v>9</v>
      </c>
      <c r="AD359" s="40">
        <f>SUM(AD357:AD358)</f>
        <v>0</v>
      </c>
      <c r="AE359" s="39" t="s">
        <v>9</v>
      </c>
      <c r="AF359" s="40">
        <f>IF(H354&gt;0,SUM(AF357:AF358),0)</f>
        <v>0</v>
      </c>
      <c r="AG359" s="39" t="s">
        <v>9</v>
      </c>
      <c r="AH359" s="40">
        <f>IF($H354&gt;1,SUM(AH357:AH358),0)</f>
        <v>0</v>
      </c>
      <c r="AI359" s="39" t="s">
        <v>9</v>
      </c>
      <c r="AJ359" s="40">
        <f>IF(H354&gt;2,SUM(AJ357:AJ358),0)</f>
        <v>0</v>
      </c>
      <c r="AK359" s="39" t="s">
        <v>61</v>
      </c>
      <c r="AL359" s="40">
        <f>SUM(AD359-AF359-AH359-AJ359)</f>
        <v>0</v>
      </c>
      <c r="AM359" s="50"/>
      <c r="AN359" s="52"/>
      <c r="AO359" s="50"/>
      <c r="AP359" s="52"/>
      <c r="AQ359" s="50"/>
    </row>
    <row r="360" spans="1:43" ht="14.4" hidden="1" customHeight="1" x14ac:dyDescent="0.3">
      <c r="F360" s="20"/>
      <c r="L360" s="25"/>
      <c r="R360" s="39" t="s">
        <v>1</v>
      </c>
      <c r="S360" s="40">
        <f>E350-D350</f>
        <v>0</v>
      </c>
      <c r="T360" s="39" t="s">
        <v>70</v>
      </c>
      <c r="U360" s="40">
        <f>IF(B354&gt;0,E351-D351,0)</f>
        <v>0</v>
      </c>
      <c r="V360" s="39" t="s">
        <v>70</v>
      </c>
      <c r="W360" s="40">
        <f>IF(B354&gt;1,E352-D352,0)</f>
        <v>0</v>
      </c>
      <c r="X360" s="39" t="s">
        <v>70</v>
      </c>
      <c r="Y360" s="40">
        <f>IF(B354&gt;2,E353-D353,0)</f>
        <v>0</v>
      </c>
      <c r="Z360" s="39"/>
      <c r="AA360" s="39"/>
      <c r="AB360" s="39"/>
      <c r="AC360" s="39" t="s">
        <v>1</v>
      </c>
      <c r="AD360" s="40">
        <f>K350-J350</f>
        <v>0</v>
      </c>
      <c r="AE360" s="39" t="s">
        <v>70</v>
      </c>
      <c r="AF360" s="40">
        <f>IF(H354&gt;0,K351-J351,0)</f>
        <v>0</v>
      </c>
      <c r="AG360" s="39" t="s">
        <v>70</v>
      </c>
      <c r="AH360" s="40">
        <f>IF(H354&gt;1,K352-J352,0)</f>
        <v>0</v>
      </c>
      <c r="AI360" s="39" t="s">
        <v>70</v>
      </c>
      <c r="AJ360" s="40">
        <f>IF(H354&gt;2,K353-J353,0)</f>
        <v>0</v>
      </c>
      <c r="AK360" s="39"/>
      <c r="AL360" s="39"/>
      <c r="AM360" s="50"/>
      <c r="AN360" s="52"/>
      <c r="AO360" s="50"/>
      <c r="AP360" s="52"/>
      <c r="AQ360" s="50"/>
    </row>
    <row r="361" spans="1:43" ht="14.4" hidden="1" customHeight="1" x14ac:dyDescent="0.3">
      <c r="F361" s="20"/>
      <c r="L361" s="25"/>
      <c r="R361" s="39" t="s">
        <v>54</v>
      </c>
      <c r="S361" s="40">
        <f>SUM(S352+S355+S359)</f>
        <v>0</v>
      </c>
      <c r="T361" s="39" t="s">
        <v>54</v>
      </c>
      <c r="U361" s="40">
        <f>SUM(U352+U355+U359)</f>
        <v>0</v>
      </c>
      <c r="V361" s="39" t="s">
        <v>54</v>
      </c>
      <c r="W361" s="40">
        <f>SUM(W352+W355+W359)</f>
        <v>0</v>
      </c>
      <c r="X361" s="39" t="s">
        <v>54</v>
      </c>
      <c r="Y361" s="40">
        <f>SUM(Y352+Y355+Y359)</f>
        <v>0</v>
      </c>
      <c r="Z361" s="39"/>
      <c r="AA361" s="39"/>
      <c r="AB361" s="39"/>
      <c r="AC361" s="39" t="s">
        <v>54</v>
      </c>
      <c r="AD361" s="40">
        <f>SUM(AD352+AD355+AD359)</f>
        <v>0</v>
      </c>
      <c r="AE361" s="39" t="s">
        <v>54</v>
      </c>
      <c r="AF361" s="40">
        <f>SUM(AF352+AF355+AF359)</f>
        <v>0</v>
      </c>
      <c r="AG361" s="39" t="s">
        <v>54</v>
      </c>
      <c r="AH361" s="40">
        <f>SUM(AH352+AH355+AH359)</f>
        <v>0</v>
      </c>
      <c r="AI361" s="39" t="s">
        <v>54</v>
      </c>
      <c r="AJ361" s="40">
        <f>SUM(AJ352+AJ355+AJ359)</f>
        <v>0</v>
      </c>
      <c r="AK361" s="39"/>
      <c r="AL361" s="39"/>
      <c r="AM361" s="50"/>
      <c r="AN361" s="52"/>
      <c r="AO361" s="50"/>
      <c r="AP361" s="50"/>
      <c r="AQ361" s="50"/>
    </row>
    <row r="362" spans="1:43" ht="14.4" hidden="1" customHeight="1" x14ac:dyDescent="0.3">
      <c r="F362" s="20"/>
      <c r="L362" s="25"/>
      <c r="R362" s="39" t="s">
        <v>55</v>
      </c>
      <c r="S362" s="46">
        <f>S360*24*Personalia!$B$15</f>
        <v>0</v>
      </c>
      <c r="T362" s="39" t="s">
        <v>71</v>
      </c>
      <c r="U362" s="46">
        <f>U360*24*Personalia!$B$15</f>
        <v>0</v>
      </c>
      <c r="V362" s="39" t="s">
        <v>71</v>
      </c>
      <c r="W362" s="46">
        <f>W360*24*Personalia!$B$15</f>
        <v>0</v>
      </c>
      <c r="X362" s="39" t="s">
        <v>71</v>
      </c>
      <c r="Y362" s="46">
        <f>Y360*24*Personalia!$B$15</f>
        <v>0</v>
      </c>
      <c r="Z362" s="39"/>
      <c r="AA362" s="39"/>
      <c r="AB362" s="39"/>
      <c r="AC362" s="39" t="s">
        <v>55</v>
      </c>
      <c r="AD362" s="46">
        <f>AD360*24*Personalia!$B$15</f>
        <v>0</v>
      </c>
      <c r="AE362" s="39" t="s">
        <v>71</v>
      </c>
      <c r="AF362" s="46">
        <f>AF360*24*Personalia!$B$15</f>
        <v>0</v>
      </c>
      <c r="AG362" s="39" t="s">
        <v>71</v>
      </c>
      <c r="AH362" s="46">
        <f>AH360*24*Personalia!$B$15</f>
        <v>0</v>
      </c>
      <c r="AI362" s="39" t="s">
        <v>71</v>
      </c>
      <c r="AJ362" s="46">
        <f>AJ360*24*Personalia!$B$15</f>
        <v>0</v>
      </c>
      <c r="AK362" s="39"/>
      <c r="AL362" s="39"/>
      <c r="AM362" s="50"/>
      <c r="AN362" s="52"/>
      <c r="AO362" s="50"/>
      <c r="AP362" s="50"/>
      <c r="AQ362" s="50"/>
    </row>
    <row r="363" spans="1:43" ht="14.4" hidden="1" customHeight="1" x14ac:dyDescent="0.3">
      <c r="F363" s="20"/>
      <c r="L363" s="25"/>
      <c r="R363" s="14" t="s">
        <v>2</v>
      </c>
      <c r="S363" s="47">
        <f>S352*Personalia!$B$15*24*0.25+S355*24*Personalia!$B$15*0.5+S359*24*Personalia!$B$15</f>
        <v>0</v>
      </c>
      <c r="T363" s="48" t="s">
        <v>72</v>
      </c>
      <c r="U363" s="47">
        <f>U352*Personalia!$B$15*24*0.25+U355*24*Personalia!$B$15*0.5+U359*24*Personalia!$B$15</f>
        <v>0</v>
      </c>
      <c r="V363" s="48" t="s">
        <v>72</v>
      </c>
      <c r="W363" s="47">
        <f>W352*Personalia!$B$15*24*0.25+W355*24*Personalia!$B$15*0.5+W359*24*Personalia!$B$15</f>
        <v>0</v>
      </c>
      <c r="X363" s="48" t="s">
        <v>72</v>
      </c>
      <c r="Y363" s="47">
        <f>Y352*Personalia!$B$15*24*0.25+Y355*24*Personalia!$B$15*0.5+Y359*24*Personalia!$B$15</f>
        <v>0</v>
      </c>
      <c r="AC363" s="14" t="s">
        <v>2</v>
      </c>
      <c r="AD363" s="47">
        <f>AD352*Personalia!$B$15*24*0.25+AD355*24*Personalia!$B$15*0.5+AD359*24*Personalia!$B$15</f>
        <v>0</v>
      </c>
      <c r="AE363" s="48" t="s">
        <v>72</v>
      </c>
      <c r="AF363" s="47">
        <f>AF352*Personalia!$B$15*24*0.25+AF355*24*Personalia!$B$15*0.5+AF359*24*Personalia!$B$15</f>
        <v>0</v>
      </c>
      <c r="AG363" s="48" t="s">
        <v>72</v>
      </c>
      <c r="AH363" s="47">
        <f>AH352*Personalia!$B$15*24*0.25+AH355*24*Personalia!$B$15*0.5+AH359*24*Personalia!$B$15</f>
        <v>0</v>
      </c>
      <c r="AI363" s="48" t="s">
        <v>72</v>
      </c>
      <c r="AJ363" s="47">
        <f>AJ352*Personalia!$B$15*24*0.25+AJ355*24*Personalia!$B$15*0.5+AJ359*24*Personalia!$B$15</f>
        <v>0</v>
      </c>
      <c r="AM363" s="50"/>
      <c r="AN363" s="54"/>
      <c r="AO363" s="50"/>
      <c r="AP363" s="50"/>
      <c r="AQ363" s="50"/>
    </row>
    <row r="364" spans="1:43" ht="14.4" hidden="1" customHeight="1" x14ac:dyDescent="0.3">
      <c r="F364" s="20"/>
      <c r="L364" s="25"/>
      <c r="AM364" s="50"/>
      <c r="AN364" s="54"/>
      <c r="AO364" s="50"/>
      <c r="AP364" s="50"/>
      <c r="AQ364" s="50"/>
    </row>
    <row r="365" spans="1:43" x14ac:dyDescent="0.3">
      <c r="F365" s="20"/>
      <c r="L365" s="25"/>
      <c r="AM365" s="50"/>
      <c r="AN365" s="50"/>
      <c r="AO365" s="50"/>
      <c r="AP365" s="50"/>
      <c r="AQ365" s="50"/>
    </row>
    <row r="366" spans="1:43" ht="16.8" x14ac:dyDescent="0.4">
      <c r="A366" s="21" t="s">
        <v>24</v>
      </c>
      <c r="B366" s="22" t="str">
        <f>TEXT(C366,"DDDD")</f>
        <v>dinsdag</v>
      </c>
      <c r="C366" s="63">
        <v>42004</v>
      </c>
      <c r="D366" s="11">
        <v>0</v>
      </c>
      <c r="E366" s="11">
        <v>0</v>
      </c>
      <c r="F366" s="20"/>
      <c r="G366" s="23" t="s">
        <v>25</v>
      </c>
      <c r="H366" s="24" t="str">
        <f>TEXT(I366,"DDDD")</f>
        <v>dinsdag</v>
      </c>
      <c r="I366" s="63">
        <f>C366</f>
        <v>42004</v>
      </c>
      <c r="J366" s="11">
        <v>0</v>
      </c>
      <c r="K366" s="11">
        <v>0</v>
      </c>
      <c r="L366" s="25"/>
      <c r="M366" s="26" t="s">
        <v>62</v>
      </c>
      <c r="N366" s="27">
        <f>AA369</f>
        <v>0</v>
      </c>
      <c r="O366" s="28" t="s">
        <v>62</v>
      </c>
      <c r="P366" s="29">
        <f>AL369</f>
        <v>0</v>
      </c>
      <c r="Q366" s="25"/>
      <c r="R366" s="26" t="s">
        <v>15</v>
      </c>
      <c r="S366" s="30" t="s">
        <v>3</v>
      </c>
      <c r="T366" s="26" t="s">
        <v>13</v>
      </c>
      <c r="U366" s="30" t="s">
        <v>3</v>
      </c>
      <c r="V366" s="26" t="s">
        <v>14</v>
      </c>
      <c r="W366" s="30" t="s">
        <v>3</v>
      </c>
      <c r="X366" s="26" t="s">
        <v>16</v>
      </c>
      <c r="Y366" s="30" t="s">
        <v>3</v>
      </c>
      <c r="Z366" s="26" t="s">
        <v>18</v>
      </c>
      <c r="AA366" s="30"/>
      <c r="AC366" s="28" t="s">
        <v>15</v>
      </c>
      <c r="AD366" s="31" t="s">
        <v>3</v>
      </c>
      <c r="AE366" s="28" t="s">
        <v>13</v>
      </c>
      <c r="AF366" s="31" t="s">
        <v>3</v>
      </c>
      <c r="AG366" s="28" t="s">
        <v>14</v>
      </c>
      <c r="AH366" s="31" t="s">
        <v>3</v>
      </c>
      <c r="AI366" s="28" t="s">
        <v>16</v>
      </c>
      <c r="AJ366" s="31" t="s">
        <v>3</v>
      </c>
      <c r="AK366" s="28" t="s">
        <v>18</v>
      </c>
      <c r="AL366" s="31"/>
      <c r="AM366" s="50"/>
      <c r="AN366" s="50"/>
      <c r="AO366" s="50"/>
      <c r="AP366" s="50"/>
      <c r="AQ366" s="50"/>
    </row>
    <row r="367" spans="1:43" x14ac:dyDescent="0.3">
      <c r="A367" s="32" t="s">
        <v>13</v>
      </c>
      <c r="B367" s="33"/>
      <c r="C367" s="12"/>
      <c r="D367" s="11" t="s">
        <v>22</v>
      </c>
      <c r="E367" s="11" t="s">
        <v>22</v>
      </c>
      <c r="F367" s="20"/>
      <c r="G367" s="34" t="s">
        <v>13</v>
      </c>
      <c r="H367" s="33"/>
      <c r="I367" s="12"/>
      <c r="J367" s="11" t="s">
        <v>22</v>
      </c>
      <c r="K367" s="11" t="s">
        <v>22</v>
      </c>
      <c r="L367" s="25"/>
      <c r="M367" s="26" t="s">
        <v>63</v>
      </c>
      <c r="N367" s="64">
        <f>SUM(S377-U377-W377-Y377)</f>
        <v>0</v>
      </c>
      <c r="O367" s="28" t="s">
        <v>63</v>
      </c>
      <c r="P367" s="27">
        <f>SUM(AD377-AF377-AH377-AJ377)</f>
        <v>0</v>
      </c>
      <c r="Q367" s="33"/>
      <c r="R367" s="14" t="s">
        <v>4</v>
      </c>
      <c r="S367" s="14">
        <f>WEEKDAY($C366)</f>
        <v>3</v>
      </c>
      <c r="T367" s="14" t="s">
        <v>4</v>
      </c>
      <c r="U367" s="14">
        <f>WEEKDAY($C366)</f>
        <v>3</v>
      </c>
      <c r="V367" s="14" t="s">
        <v>4</v>
      </c>
      <c r="W367" s="14">
        <f>WEEKDAY($C366)</f>
        <v>3</v>
      </c>
      <c r="X367" s="14" t="s">
        <v>4</v>
      </c>
      <c r="Y367" s="14">
        <f>WEEKDAY($C366)</f>
        <v>3</v>
      </c>
      <c r="Z367" s="14" t="s">
        <v>19</v>
      </c>
      <c r="AA367" s="35">
        <f>S376</f>
        <v>0</v>
      </c>
      <c r="AC367" s="14" t="s">
        <v>4</v>
      </c>
      <c r="AD367" s="14">
        <f>WEEKDAY($I366)</f>
        <v>3</v>
      </c>
      <c r="AE367" s="14" t="s">
        <v>4</v>
      </c>
      <c r="AF367" s="14">
        <f>WEEKDAY($I366)</f>
        <v>3</v>
      </c>
      <c r="AG367" s="14" t="s">
        <v>4</v>
      </c>
      <c r="AH367" s="14">
        <f>WEEKDAY($I366)</f>
        <v>3</v>
      </c>
      <c r="AI367" s="14" t="s">
        <v>4</v>
      </c>
      <c r="AJ367" s="14">
        <f>WEEKDAY($I366)</f>
        <v>3</v>
      </c>
      <c r="AK367" s="14" t="s">
        <v>19</v>
      </c>
      <c r="AL367" s="35">
        <f>AD376</f>
        <v>0</v>
      </c>
      <c r="AM367" s="49"/>
      <c r="AN367" s="50"/>
      <c r="AO367" s="49"/>
      <c r="AP367" s="50"/>
      <c r="AQ367" s="50"/>
    </row>
    <row r="368" spans="1:43" x14ac:dyDescent="0.3">
      <c r="A368" s="32" t="s">
        <v>14</v>
      </c>
      <c r="C368" s="13"/>
      <c r="D368" s="11" t="s">
        <v>22</v>
      </c>
      <c r="E368" s="11" t="s">
        <v>22</v>
      </c>
      <c r="F368" s="20"/>
      <c r="G368" s="34" t="s">
        <v>14</v>
      </c>
      <c r="I368" s="13"/>
      <c r="J368" s="11" t="s">
        <v>22</v>
      </c>
      <c r="K368" s="11" t="s">
        <v>22</v>
      </c>
      <c r="L368" s="25"/>
      <c r="M368" s="26" t="s">
        <v>64</v>
      </c>
      <c r="N368" s="36">
        <f>AA372</f>
        <v>0</v>
      </c>
      <c r="O368" s="28" t="s">
        <v>64</v>
      </c>
      <c r="P368" s="37">
        <f>AL372</f>
        <v>0</v>
      </c>
      <c r="Q368" s="38"/>
      <c r="R368" s="39" t="s">
        <v>6</v>
      </c>
      <c r="S368" s="40">
        <f>IF(S367=7,IF(OR(AND(D366&gt;=19/24,E366&gt;=19/24),AND(D366&lt;=14/24,E366&lt;=14/24)),0,IF(AND(D366&lt;=14/24,E366&lt;=19/24),E366-14/24,IF(AND(D366&gt;=14/24,E366&lt;=19/24),E366-D366,IF(AND(D366&gt;=14/24,E366&gt;=19/24),19/24-D366,IF(AND(D366&lt;=14/24,E366&gt;=19/24),19/24-14/24,"v"))))),0)</f>
        <v>0</v>
      </c>
      <c r="T368" s="39" t="s">
        <v>6</v>
      </c>
      <c r="U368" s="40">
        <f>IF(OR(D367="x",E367="x"),0,IF(B370&gt;0,IF(U367=7,IF(OR(AND(D367&gt;=19/24,E367&gt;=19/24),AND(D367&lt;=14/24,E367&lt;=14/24)),0,IF(AND(D367&lt;=14/24,E367&lt;=19/24),E367-14/24,IF(AND(D367&gt;=14/24,E367&lt;=19/24),E367-D367,IF(AND(D367&gt;=14/24,E367&gt;=19/24),19/24-D367,IF(AND(D367&lt;=14/24,E367&gt;=19/24),19/24-14/24,"v"))))),0),0))</f>
        <v>0</v>
      </c>
      <c r="V368" s="39" t="s">
        <v>6</v>
      </c>
      <c r="W368" s="40">
        <f>IF(OR(D368="x",E368="x"),0,IF(B370&gt;1,IF(W367=7,IF(OR(AND(D368&gt;=19/24,E368&gt;=19/24),AND(D368&lt;=14/24,E368&lt;=14/24)),0,IF(AND(D368&lt;=14/24,E368&lt;=19/24),E368-14/24,IF(AND(D368&gt;=14/24,E368&lt;=19/24),E368-D368,IF(AND(D368&gt;=14/24,E368&gt;=19/24),19/24-D368,IF(AND(D368&lt;=14/24,E368&gt;=19/24),19/24-14/24,"v"))))),0),0))</f>
        <v>0</v>
      </c>
      <c r="X368" s="39" t="s">
        <v>6</v>
      </c>
      <c r="Y368" s="40">
        <f>IF(OR(D369="x",E369="x"),0,IF(B370&gt;2,IF(Y367=7,IF(OR(AND(D369&gt;=19/24,E369&gt;=19/24),AND(D369&lt;=14/24,E369&lt;=14/24)),0,IF(AND(D369&lt;=14/24,E369&lt;=19/24),E369-14/24,IF(AND(D369&gt;=14/24,E369&lt;=19/24),E369-D369,IF(AND(D369&gt;=14/24,E369&gt;=19/24),19/24-D369,IF(AND(D369&lt;=14/24,E369&gt;=19/24),19/24-14/24,"v"))))),0),0))</f>
        <v>0</v>
      </c>
      <c r="Z368" s="39" t="s">
        <v>20</v>
      </c>
      <c r="AA368" s="40">
        <f>U376+W376+Y376</f>
        <v>0</v>
      </c>
      <c r="AB368" s="39"/>
      <c r="AC368" s="39" t="s">
        <v>6</v>
      </c>
      <c r="AD368" s="40">
        <f>IF(AD367=7,IF(OR(AND(J366&gt;=19/24,K366&gt;=19/24),AND(J366&lt;=14/24,K366&lt;=14/24)),0,IF(AND(J366&lt;=14/24,K366&lt;=19/24),K366-14/24,IF(AND(J366&gt;=14/24,K366&lt;=19/24),K366-J366,IF(AND(J366&gt;=14/24,K366&gt;=19/24),19/24-J366,IF(AND(J366&lt;=14/24,K366&gt;=19/24),19/24-14/24,"v"))))),0)</f>
        <v>0</v>
      </c>
      <c r="AE368" s="39" t="s">
        <v>6</v>
      </c>
      <c r="AF368" s="40">
        <f>IF(OR(J367="x",K367="x"),0,IF(H370&gt;0,IF(AF367=7,IF(OR(AND(J367&gt;=19/24,K367&gt;=19/24),AND(J367&lt;=14/24,K367&lt;=14/24)),0,IF(AND(J367&lt;=14/24,K367&lt;=19/24),K367-14/24,IF(AND(J367&gt;=14/24,K367&lt;=19/24),K367-J367,IF(AND(J367&gt;=14/24,K367&gt;=19/24),19/24-J367,IF(AND(J367&lt;=14/24,K367&gt;=19/24),19/24-14/24,"v"))))),0),0))</f>
        <v>0</v>
      </c>
      <c r="AG368" s="39" t="s">
        <v>6</v>
      </c>
      <c r="AH368" s="40">
        <f>IF(OR(J368="x",K368="x"),0,IF(H370&gt;1,IF(AH367=7,IF(OR(AND(J368&gt;=19/24,K368&gt;=19/24),AND(J368&lt;=14/24,K368&lt;=14/24)),0,IF(AND(J368&lt;=14/24,K368&lt;=19/24),K368-14/24,IF(AND(J368&gt;=14/24,K368&lt;=19/24),K368-J368,IF(AND(J368&gt;=14/24,K368&gt;=19/24),19/24-J368,IF(AND(J368&lt;=14/24,K368&gt;=19/24),19/24-14/24,"v"))))),0),0))</f>
        <v>0</v>
      </c>
      <c r="AI368" s="39" t="s">
        <v>6</v>
      </c>
      <c r="AJ368" s="40">
        <f>IF(OR(J369="x",K369="x"),0,IF(H370&gt;2,IF(AJ367=7,IF(OR(AND(J369&gt;=19/24,K369&gt;=19/24),AND(J369&lt;=14/24,K369&lt;=14/24)),0,IF(AND(J369&lt;=14/24,K369&lt;=19/24),K369-14/24,IF(AND(J369&gt;=14/24,K369&lt;=19/24),K369-J369,IF(AND(J369&gt;=14/24,K369&gt;=19/24),19/24-J369,IF(AND(J369&lt;=14/24,K369&gt;=19/24),19/24-14/24,"v"))))),0),0))</f>
        <v>0</v>
      </c>
      <c r="AK368" s="39" t="s">
        <v>20</v>
      </c>
      <c r="AL368" s="40">
        <f>AF376+AH376+AJ376</f>
        <v>0</v>
      </c>
      <c r="AM368" s="50"/>
      <c r="AN368" s="50"/>
      <c r="AO368" s="50"/>
      <c r="AP368" s="51"/>
      <c r="AQ368" s="50"/>
    </row>
    <row r="369" spans="1:43" x14ac:dyDescent="0.3">
      <c r="A369" s="32" t="s">
        <v>16</v>
      </c>
      <c r="C369" s="12"/>
      <c r="D369" s="11" t="s">
        <v>22</v>
      </c>
      <c r="E369" s="11" t="s">
        <v>22</v>
      </c>
      <c r="F369" s="20"/>
      <c r="G369" s="34" t="s">
        <v>16</v>
      </c>
      <c r="I369" s="12"/>
      <c r="J369" s="11" t="s">
        <v>22</v>
      </c>
      <c r="K369" s="11" t="s">
        <v>22</v>
      </c>
      <c r="L369" s="25"/>
      <c r="M369" s="26" t="s">
        <v>65</v>
      </c>
      <c r="N369" s="37">
        <f>AA370</f>
        <v>0</v>
      </c>
      <c r="O369" s="28" t="s">
        <v>65</v>
      </c>
      <c r="P369" s="37">
        <f>AL370</f>
        <v>0</v>
      </c>
      <c r="R369" s="39" t="s">
        <v>11</v>
      </c>
      <c r="S369" s="40">
        <f>IF(S367&lt;&gt;1,IF(OR(AND(D366&gt;=7/24,E366&gt;=7/24),AND(D366&lt;=5/24,E366&lt;=5/24)),0,IF(AND(D366&lt;=5/24,E366&lt;=7/24),E366-5/24,IF(AND(D366&gt;=5/24,E366&lt;=7/24),E366-D366,IF(AND(D366&gt;=5/24,E366&gt;=7/24),7/24-D366,IF(AND(D366&lt;=5/24,E366&gt;=7/24),7/24-5/24,"v"))))),0)</f>
        <v>0</v>
      </c>
      <c r="T369" s="39" t="s">
        <v>11</v>
      </c>
      <c r="U369" s="40">
        <f>IF(OR(D367="x",E367="x"),0,IF(D367="x",0,IF(U367&lt;&gt;1,IF(OR(AND(D367&gt;=7/24,E367&gt;=7/24),AND(D367&lt;=5/24,E367&lt;=5/24)),0,IF(AND(D367&lt;=5/24,E367&lt;=7/24),E367-5/24,IF(AND(D367&gt;=5/24,E367&lt;=7/24),E367-D367,IF(AND(D367&gt;=5/24,E367&gt;=7/24),7/24-D367,IF(AND(D367&lt;=5/24,E367&gt;=7/24),7/24-5/24,"v"))))),0)))</f>
        <v>0</v>
      </c>
      <c r="V369" s="39" t="s">
        <v>11</v>
      </c>
      <c r="W369" s="40">
        <f>IF(OR(D368="x",E368="x"),0,IF(W367&lt;&gt;1,IF(OR(AND(D368&gt;=7/24,E368&gt;=7/24),AND(D368&lt;=5/24,E368&lt;=5/24)),0,IF(AND(D368&lt;=5/24,E368&lt;=7/24),E368-5/24,IF(AND(D368&gt;=5/24,E368&lt;=7/24),E368-D368,IF(AND(D368&gt;=5/24,E368&gt;=7/24),7/24-D368,IF(AND(D368&lt;=5/24,E368&gt;=7/24),7/24-5/24,"v"))))),0))</f>
        <v>0</v>
      </c>
      <c r="X369" s="39" t="s">
        <v>11</v>
      </c>
      <c r="Y369" s="40">
        <f>IF(OR(D369="x",E369="x"),0,IF(Y367&lt;&gt;1,IF(OR(AND(D369&gt;=7/24,E369&gt;=7/24),AND(D369&lt;=5/24,E369&lt;=5/24)),0,IF(AND(D369&lt;=5/24,E369&lt;=7/24),E369-5/24,IF(AND(D369&gt;=5/24,E369&lt;=7/24),E369-D369,IF(AND(D369&gt;=5/24,E369&gt;=7/24),7/24-D369,IF(AND(D369&lt;=5/24,E369&gt;=7/24),7/24-5/24,"v"))))),0))</f>
        <v>0</v>
      </c>
      <c r="Z369" s="39" t="s">
        <v>21</v>
      </c>
      <c r="AA369" s="41">
        <f>AA367-AA368</f>
        <v>0</v>
      </c>
      <c r="AB369" s="39"/>
      <c r="AC369" s="39" t="s">
        <v>11</v>
      </c>
      <c r="AD369" s="40">
        <f>IF(AD367&lt;&gt;1,IF(OR(AND(J366&gt;=7/24,K366&gt;=7/24),AND(J366&lt;=5/24,K366&lt;=5/24)),0,IF(AND(J366&lt;=5/24,K366&lt;=7/24),K366-5/24,IF(AND(J366&gt;=5/24,K366&lt;=7/24),K366-J366,IF(AND(J366&gt;=5/24,K366&gt;=7/24),7/24-J366,IF(AND(J366&lt;=5/24,K366&gt;=7/24),7/24-5/24,"v"))))),0)</f>
        <v>0</v>
      </c>
      <c r="AE369" s="39" t="s">
        <v>11</v>
      </c>
      <c r="AF369" s="40">
        <f>IF(OR(J367="x",K367="x"),0,IF(AF367&lt;&gt;1,IF(OR(AND(J367&gt;=7/24,K367&gt;=7/24),AND(J367&lt;=5/24,K367&lt;=5/24)),0,IF(AND(J367&lt;=5/24,K367&lt;=7/24),K367-5/24,IF(AND(J367&gt;=5/24,K367&lt;=7/24),K367-J367,IF(AND(J367&gt;=5/24,K367&gt;=7/24),7/24-J367,IF(AND(J367&lt;=5/24,K367&gt;=7/24),7/24-5/24,"v"))))),0))</f>
        <v>0</v>
      </c>
      <c r="AG369" s="39" t="s">
        <v>11</v>
      </c>
      <c r="AH369" s="40">
        <f>IF(OR(J368="x",K368="x"),0,IF(AH367&lt;&gt;1,IF(OR(AND(J368&gt;=7/24,K368&gt;=7/24),AND(J368&lt;=5/24,K368&lt;=5/24)),0,IF(AND(J368&lt;=5/24,K368&lt;=7/24),K368-5/24,IF(AND(J368&gt;=5/24,K368&lt;=7/24),K368-J368,IF(AND(J368&gt;=5/24,K368&gt;=7/24),7/24-J368,IF(AND(J368&lt;=5/24,K368&gt;=7/24),7/24-5/24,"v"))))),0))</f>
        <v>0</v>
      </c>
      <c r="AI369" s="39" t="s">
        <v>11</v>
      </c>
      <c r="AJ369" s="40">
        <f>IF(OR(J369="x",K369="x"),0,IF(AJ367&lt;&gt;1,IF(OR(AND(J369&gt;=7/24,K369&gt;=7/24),AND(J369&lt;=5/24,K369&lt;=5/24)),0,IF(AND(J369&lt;=5/24,K369&lt;=7/24),K369-5/24,IF(AND(J369&gt;=5/24,K369&lt;=7/24),K369-J369,IF(AND(J369&gt;=5/24,K369&gt;=7/24),7/24-J369,IF(AND(J369&lt;=5/24,K369&gt;=7/24),7/24-5/24,"v"))))),0))</f>
        <v>0</v>
      </c>
      <c r="AK369" s="39" t="s">
        <v>21</v>
      </c>
      <c r="AL369" s="41">
        <f>AL367-AL368</f>
        <v>0</v>
      </c>
      <c r="AM369" s="50"/>
      <c r="AN369" s="52"/>
      <c r="AO369" s="50"/>
      <c r="AP369" s="52"/>
      <c r="AQ369" s="50"/>
    </row>
    <row r="370" spans="1:43" ht="14.4" hidden="1" customHeight="1" x14ac:dyDescent="0.3">
      <c r="A370" s="42" t="s">
        <v>56</v>
      </c>
      <c r="B370" s="14">
        <f>IF(AND(D367&lt;&gt;"x",D368&lt;&gt;"x",D369&lt;&gt;"x"),3,IF(AND(D367&lt;&gt;"x",D368&lt;&gt;"x"),2,IF(D367&lt;&gt;"x",1,0)))</f>
        <v>0</v>
      </c>
      <c r="F370" s="20"/>
      <c r="G370" s="42" t="s">
        <v>68</v>
      </c>
      <c r="H370" s="14">
        <f>IF(AND(J367&lt;&gt;"x",J368&lt;&gt;"x",J369&lt;&gt;"x"),3,IF(AND(J367&lt;&gt;"x",J368&lt;&gt;"x"),2,IF(J367&lt;&gt;"x",1,0)))</f>
        <v>0</v>
      </c>
      <c r="L370" s="25"/>
      <c r="R370" s="39" t="s">
        <v>10</v>
      </c>
      <c r="S370" s="43">
        <f>IF(AND(S367&lt;&gt;7,S367&lt;&gt;1),IF(AND(D366&gt;=19/24,E366&gt;=19/24),E366-D366,IF(AND(D366&lt;=19/24,E366&gt;=19/24),E366-19/24,0)),0)</f>
        <v>0</v>
      </c>
      <c r="T370" s="39" t="s">
        <v>10</v>
      </c>
      <c r="U370" s="43">
        <f>IF(OR(D367="x",E367="x"),0,IF(AND(U367&lt;&gt;7,U367&lt;&gt;1),IF(AND(D367&gt;=19/24,E367&gt;=19/24),E367-D367,IF(AND(D367&lt;=19/24,E367&gt;=19/24),E367-19/24,0)),0))</f>
        <v>0</v>
      </c>
      <c r="V370" s="39" t="s">
        <v>10</v>
      </c>
      <c r="W370" s="43">
        <f>IF(OR(D368="x",E368="x"),0,IF(AND(W367&lt;&gt;7,W367&lt;&gt;1),IF(AND(D368&gt;=19/24,E368&gt;=19/24),E368-D368,IF(AND(D368&lt;=19/24,E368&gt;=19/24),E368-19/24,0)),0))</f>
        <v>0</v>
      </c>
      <c r="X370" s="39" t="s">
        <v>10</v>
      </c>
      <c r="Y370" s="43">
        <f>IF(OR(D369="x",E369="x"),0,IF(AND(Y367&lt;&gt;7,Y367&lt;&gt;1),IF(AND(D369&gt;=19/24,E369&gt;=19/24),E369-D369,IF(AND(D369&lt;=19/24,E369&gt;=19/24),E369-19/24,0)),0))</f>
        <v>0</v>
      </c>
      <c r="Z370" s="39" t="s">
        <v>5</v>
      </c>
      <c r="AA370" s="44">
        <f>S379-U379-W379-Y379</f>
        <v>0</v>
      </c>
      <c r="AB370" s="39"/>
      <c r="AC370" s="39" t="s">
        <v>10</v>
      </c>
      <c r="AD370" s="43">
        <f>IF(AND(AD367&lt;&gt;7,AD367&lt;&gt;1),IF(AND(J366&gt;=19/24,K366&gt;=19/24),K366-J366,IF(AND(J366&lt;=19/24,K366&gt;=19/24),K366-19/24,0)),0)</f>
        <v>0</v>
      </c>
      <c r="AE370" s="39" t="s">
        <v>10</v>
      </c>
      <c r="AF370" s="43">
        <f>IF(OR(J367="x",K367="x"),0,IF(AND(AF367&lt;&gt;7,AF367&lt;&gt;1),IF(AND(J367&gt;=19/24,K367&gt;=19/24),K367-J367,IF(AND(J367&lt;=19/24,K367&gt;=19/24),K367-19/24,0)),0))</f>
        <v>0</v>
      </c>
      <c r="AG370" s="39" t="s">
        <v>10</v>
      </c>
      <c r="AH370" s="43">
        <f>IF(OR(J368="x",K368="x"),0,IF(AND(AH367&lt;&gt;7,AH367&lt;&gt;1),IF(AND(J368&gt;=19/24,K368&gt;=19/24),K368-J368,IF(AND(J368&lt;=19/24,K368&gt;=19/24),K368-19/24,0)),0))</f>
        <v>0</v>
      </c>
      <c r="AI370" s="39" t="s">
        <v>10</v>
      </c>
      <c r="AJ370" s="43">
        <f>IF(OR(J369="x",K369="x"),0,IF(AND(AJ367&lt;&gt;7,AJ367&lt;&gt;1),IF(AND(J369&gt;=19/24,K369&gt;=19/24),K369-J369,IF(AND(J369&lt;=19/24,K369&gt;=19/24),K369-19/24,0)),0))</f>
        <v>0</v>
      </c>
      <c r="AK370" s="39" t="s">
        <v>5</v>
      </c>
      <c r="AL370" s="44">
        <f>AD379-AF379-AH379-AJ379</f>
        <v>0</v>
      </c>
      <c r="AM370" s="50"/>
      <c r="AN370" s="52"/>
      <c r="AO370" s="50"/>
      <c r="AP370" s="51"/>
      <c r="AQ370" s="50"/>
    </row>
    <row r="371" spans="1:43" ht="14.4" hidden="1" customHeight="1" x14ac:dyDescent="0.3">
      <c r="F371" s="20"/>
      <c r="L371" s="25"/>
      <c r="R371" s="39" t="s">
        <v>12</v>
      </c>
      <c r="S371" s="40">
        <f>SUM(S369:S370)</f>
        <v>0</v>
      </c>
      <c r="T371" s="39" t="s">
        <v>12</v>
      </c>
      <c r="U371" s="40">
        <f>IF(B370&gt;0,SUM(U369:U370),0)</f>
        <v>0</v>
      </c>
      <c r="V371" s="39" t="s">
        <v>12</v>
      </c>
      <c r="W371" s="40">
        <f>IF(B370&gt;1,SUM(W369:W370),0)</f>
        <v>0</v>
      </c>
      <c r="X371" s="39" t="s">
        <v>12</v>
      </c>
      <c r="Y371" s="40">
        <f>IF(B370&gt;2,SUM(Y369:Y370),0)</f>
        <v>0</v>
      </c>
      <c r="Z371" s="39" t="s">
        <v>17</v>
      </c>
      <c r="AA371" s="44">
        <f>S378-U378-W378-Y378</f>
        <v>0</v>
      </c>
      <c r="AB371" s="39"/>
      <c r="AC371" s="39" t="s">
        <v>12</v>
      </c>
      <c r="AD371" s="40">
        <f>SUM(AD369:AD370)</f>
        <v>0</v>
      </c>
      <c r="AE371" s="39" t="s">
        <v>12</v>
      </c>
      <c r="AF371" s="40">
        <f>IF(H370&gt;0,SUM(AF369:AF370),0)</f>
        <v>0</v>
      </c>
      <c r="AG371" s="39" t="s">
        <v>12</v>
      </c>
      <c r="AH371" s="40">
        <f>IF(H370&gt;1,SUM(AH369:AH370),0)</f>
        <v>0</v>
      </c>
      <c r="AI371" s="39" t="s">
        <v>12</v>
      </c>
      <c r="AJ371" s="40">
        <f>IF(H370&gt;2,SUM(AJ369:AJ370),0)</f>
        <v>0</v>
      </c>
      <c r="AK371" s="39" t="s">
        <v>17</v>
      </c>
      <c r="AL371" s="44">
        <f>AD378-AF378-AH378-AJ378</f>
        <v>0</v>
      </c>
      <c r="AM371" s="50"/>
      <c r="AN371" s="52"/>
      <c r="AO371" s="50"/>
      <c r="AP371" s="53"/>
      <c r="AQ371" s="50"/>
    </row>
    <row r="372" spans="1:43" ht="14.4" hidden="1" customHeight="1" x14ac:dyDescent="0.3">
      <c r="F372" s="20"/>
      <c r="L372" s="25"/>
      <c r="R372" s="39"/>
      <c r="S372" s="39"/>
      <c r="T372" s="39"/>
      <c r="U372" s="39"/>
      <c r="V372" s="39"/>
      <c r="W372" s="39"/>
      <c r="X372" s="39"/>
      <c r="Y372" s="39"/>
      <c r="Z372" s="39" t="s">
        <v>55</v>
      </c>
      <c r="AA372" s="44">
        <f>SUM(AA370:AA371)</f>
        <v>0</v>
      </c>
      <c r="AB372" s="39"/>
      <c r="AC372" s="39"/>
      <c r="AD372" s="39"/>
      <c r="AE372" s="39"/>
      <c r="AF372" s="39"/>
      <c r="AG372" s="39"/>
      <c r="AH372" s="39"/>
      <c r="AI372" s="39"/>
      <c r="AJ372" s="39"/>
      <c r="AK372" s="39" t="s">
        <v>55</v>
      </c>
      <c r="AL372" s="44">
        <f>SUM(AL370:AL371)</f>
        <v>0</v>
      </c>
      <c r="AM372" s="50"/>
      <c r="AN372" s="52"/>
      <c r="AO372" s="50"/>
      <c r="AP372" s="53"/>
      <c r="AQ372" s="50"/>
    </row>
    <row r="373" spans="1:43" ht="14.4" hidden="1" customHeight="1" x14ac:dyDescent="0.3">
      <c r="F373" s="20"/>
      <c r="L373" s="25"/>
      <c r="R373" s="39" t="s">
        <v>7</v>
      </c>
      <c r="S373" s="45">
        <f>IF(AND(S367&lt;&gt;1,S367&lt;&gt;7),IF(AND(D366&gt;=5/24,E366&gt;=5/24),0,IF(E366&lt;5/24,E366-D366,IF(AND(D366&gt;0/24,E366&lt;5/24),E366-D366,IF(AND(D366&gt;=0/24,E366&gt;=5/24),5/24-D366,0)))),IF(S367=1,E366-D366,IF(S367=7,IF(AND(D366&gt;=5/24,E366&gt;=5/24),0,IF(E366&lt;5/24,E366-D366,IF(AND(D366&gt;0/24,E366&lt;5/24),E366-D366,IF(AND(D366&gt;=0/24,E366&gt;=5/24),5/24-D366,"v")))))))</f>
        <v>0</v>
      </c>
      <c r="T373" s="39" t="s">
        <v>7</v>
      </c>
      <c r="U373" s="45">
        <f>IF(OR(D367="x",E367="x"),0,IF(AND(U367&lt;&gt;1,U367&lt;&gt;7),IF(AND(D367&gt;=5/24,E367&gt;=5/24),0,IF(E367&lt;5/24,E367-D367,IF(AND(D367&gt;0/24,E367&lt;5/24),E367-D367,IF(AND(D367&gt;=0/24,E367&gt;=5/24),5/24-D367,0)))),IF(U367=1,E367-D367,IF(U367=7,IF(AND(D367&gt;=5/24,E367&gt;=5/24),0,IF(E367&lt;5/24,E367-D367,IF(AND(D367&gt;0/24,E367&lt;5/24),E367-D367,IF(AND(D367&gt;=0/24,E367&gt;=5/24),5/24-D367,"v"))))))))</f>
        <v>0</v>
      </c>
      <c r="V373" s="39" t="s">
        <v>7</v>
      </c>
      <c r="W373" s="45">
        <f>IF(OR(D368="x",E368="x"),0,IF(AND(W367&lt;&gt;1,W367&lt;&gt;7),IF(AND(D368&gt;=5/24,E368&gt;=5/24),0,IF(E368&lt;5/24,E368-D368,IF(AND(D368&gt;0/24,E368&lt;5/24),E368-D368,IF(AND(D368&gt;=0/24,E368&gt;=5/24),5/24-D368,0)))),IF(W367=1,E368-D368,IF(W367=7,IF(AND(D368&gt;=5/24,E368&gt;=5/24),0,IF(E368&lt;5/24,E368-D368,IF(AND(D368&gt;0/24,E368&lt;5/24),E368-D368,IF(AND(D368&gt;=0/24,E368&gt;=5/24),5/24-D368,"v"))))))))</f>
        <v>0</v>
      </c>
      <c r="X373" s="39" t="s">
        <v>7</v>
      </c>
      <c r="Y373" s="45">
        <f>IF(OR(D369="x",E369="x"),0,IF(AND(Y367&lt;&gt;1,Y367&lt;&gt;7),IF(AND(D369&gt;=5/24,E369&gt;=5/24),0,IF(E369&lt;5/24,E369-D369,IF(AND(D369&gt;0/24,E369&lt;5/24),E369-D369,IF(AND(D369&gt;=0/24,E369&gt;=5/24),5/24-D369,0)))),IF(Y367=1,E369-D369,IF(Y367=7,IF(AND(D369&gt;=5/24,E369&gt;=5/24),0,IF(E369&lt;5/24,E369-D369,IF(AND(D369&gt;0/24,E369&lt;5/24),E369-D369,IF(AND(D369&gt;=0/24,E369&gt;=5/24),5/24-D369,"v"))))))))</f>
        <v>0</v>
      </c>
      <c r="Z373" s="39" t="s">
        <v>59</v>
      </c>
      <c r="AA373" s="40">
        <f>SUM(S368-U368-W368-Y368)</f>
        <v>0</v>
      </c>
      <c r="AB373" s="39"/>
      <c r="AC373" s="39" t="s">
        <v>7</v>
      </c>
      <c r="AD373" s="45">
        <f>IF(AND(AD367&lt;&gt;1,AD367&lt;&gt;7),IF(AND(J366&gt;=5/24,K366&gt;=5/24),0,IF(K366&lt;5/24,K366-J366,IF(AND(J366&gt;0/24,K366&lt;5/24),K366-J366,IF(AND(J366&gt;=0/24,K366&gt;=5/24),5/24-J366,0)))),IF(AD367=1,K366-J366,IF(AD367=7,IF(AND(J366&gt;=5/24,K366&gt;=5/24),0,IF(K366&lt;5/24,K366-J366,IF(AND(J366&gt;0/24,K366&lt;5/24),K366-J366,IF(AND(J366&gt;=0/24,K366&gt;=5/24),5/24-J366,"v")))))))</f>
        <v>0</v>
      </c>
      <c r="AE373" s="39" t="s">
        <v>7</v>
      </c>
      <c r="AF373" s="45">
        <f>IF(OR(J367="x",K367="x"),0,IF(AND(AF367&lt;&gt;1,AF367&lt;&gt;7),IF(AND(J367&gt;=5/24,K367&gt;=5/24),0,IF(K367&lt;5/24,K367-J367,IF(AND(J367&gt;0/24,K367&lt;5/24),K367-J367,IF(AND(J367&gt;=0/24,K367&gt;=5/24),5/24-J367,0)))),IF(AF367=1,K367-J367,IF(AF367=7,IF(AND(J367&gt;=5/24,K367&gt;=5/24),0,IF(K367&lt;5/24,K367-J367,IF(AND(J367&gt;0/24,K367&lt;5/24),K367-J367,IF(AND(J367&gt;=0/24,K367&gt;=5/24),5/24-J367,"v"))))))))</f>
        <v>0</v>
      </c>
      <c r="AG373" s="39" t="s">
        <v>7</v>
      </c>
      <c r="AH373" s="45">
        <f>IF(OR(J368="x",K368="x"),0,IF(AND(AH367&lt;&gt;1,AH367&lt;&gt;7),IF(AND(J368&gt;=5/24,K368&gt;=5/24),0,IF(K368&lt;5/24,K368-J368,IF(AND(J368&gt;0/24,K368&lt;5/24),K368-J368,IF(AND(J368&gt;=0/24,K368&gt;=5/24),5/24-J368,0)))),IF(AH367=1,K368-J368,IF(AH367=7,IF(AND(J368&gt;=5/24,K368&gt;=5/24),0,IF(K368&lt;5/24,K368-J368,IF(AND(J368&gt;0/24,K368&lt;5/24),K368-J368,IF(AND(J368&gt;=0/24,K368&gt;=5/24),5/24-J368,"v"))))))))</f>
        <v>0</v>
      </c>
      <c r="AI373" s="39" t="s">
        <v>7</v>
      </c>
      <c r="AJ373" s="45">
        <f>IF(OR(J369="x",K369="x"),0,IF(AND(AJ367&lt;&gt;1,AJ367&lt;&gt;7),IF(AND(J369&gt;=5/24,K369&gt;=5/24),0,IF(K369&lt;5/24,K369-J369,IF(AND(J369&gt;0/24,K369&lt;5/24),K369-J369,IF(AND(J369&gt;=0/24,K369&gt;=5/24),5/24-J369,0)))),IF(AJ367=1,K369-J369,IF(AJ367=7,IF(AND(J369&gt;=5/24,K369&gt;=5/24),0,IF(K369&lt;5/24,K369-J369,IF(AND(J369&gt;0/24,K369&lt;5/24),K369-J369,IF(AND(J369&gt;=0/24,K369&gt;=5/24),5/24-J369,"v"))))))))</f>
        <v>0</v>
      </c>
      <c r="AK373" s="39" t="s">
        <v>59</v>
      </c>
      <c r="AL373" s="40">
        <f>SUM(AD368-AF368-AH368-AJ368)</f>
        <v>0</v>
      </c>
      <c r="AM373" s="50"/>
      <c r="AN373" s="50"/>
      <c r="AO373" s="50"/>
      <c r="AP373" s="53"/>
      <c r="AQ373" s="50"/>
    </row>
    <row r="374" spans="1:43" ht="14.4" hidden="1" customHeight="1" x14ac:dyDescent="0.3">
      <c r="F374" s="20"/>
      <c r="L374" s="25"/>
      <c r="R374" s="39" t="s">
        <v>8</v>
      </c>
      <c r="S374" s="43">
        <f>IF(S367=7,IF(AND(D366&gt;=19/24,E366&gt;=19/24),E366-D366,IF(AND(D366&lt;=19/24,E366&gt;=19/24),E366-19/24,0)),0)</f>
        <v>0</v>
      </c>
      <c r="T374" s="39" t="s">
        <v>8</v>
      </c>
      <c r="U374" s="43">
        <f>IF(OR(D367="x",E367="x"),0,IF(U367=7,IF(AND(D367&gt;=19/24,E367&gt;=19/24),E367-D367,IF(AND(D367&lt;=19/24,E367&gt;=19/24),E367-19/24,0)),0))</f>
        <v>0</v>
      </c>
      <c r="V374" s="39" t="s">
        <v>8</v>
      </c>
      <c r="W374" s="43">
        <f>IF(OR(D368="x",E368="x"),0,IF(W367=7,IF(AND(D368&gt;=19/24,E368&gt;=19/24),E368-D368,IF(AND(D368&lt;=19/24,E368&gt;=19/24),E368-19/24,0)),0))</f>
        <v>0</v>
      </c>
      <c r="X374" s="39" t="s">
        <v>8</v>
      </c>
      <c r="Y374" s="43">
        <f>IF(OR(D369="x",E369="x"),0,IF(Y367=7,IF(AND(D369&gt;=19/24,E369&gt;=19/24),E369-D369,IF(AND(D369&lt;=19/24,E369&gt;=19/24),E369-19/24,0)),0))</f>
        <v>0</v>
      </c>
      <c r="Z374" s="39" t="s">
        <v>60</v>
      </c>
      <c r="AA374" s="40">
        <f>SUM(S371-U371-W371-Y372)</f>
        <v>0</v>
      </c>
      <c r="AB374" s="39"/>
      <c r="AC374" s="39" t="s">
        <v>8</v>
      </c>
      <c r="AD374" s="43">
        <f>IF(AD367=7,IF(AND(J366&gt;=19/24,K366&gt;=19/24),K366-J366,IF(AND(J366&lt;=19/24,K366&gt;=19/24),K366-19/24,0)),0)</f>
        <v>0</v>
      </c>
      <c r="AE374" s="39" t="s">
        <v>8</v>
      </c>
      <c r="AF374" s="43">
        <f>IF(OR(J367="x",K367="x"),0,IF(AF367=7,IF(AND(J367&gt;=19/24,K367&gt;=19/24),K367-J367,IF(AND(J367&lt;=19/24,K367&gt;=19/24),K367-19/24,0)),0))</f>
        <v>0</v>
      </c>
      <c r="AG374" s="39" t="s">
        <v>8</v>
      </c>
      <c r="AH374" s="43">
        <f>IF(OR(J368="x",K368="x"),0,IF(AH367=7,IF(AND(J368&gt;=19/24,K368&gt;=19/24),K368-J368,IF(AND(J368&lt;=19/24,K368&gt;=19/24),K368-19/24,0)),0))</f>
        <v>0</v>
      </c>
      <c r="AI374" s="39" t="s">
        <v>8</v>
      </c>
      <c r="AJ374" s="43">
        <f>IF(OR(J369="x",K369="x"),0,IF(AJ367=7,IF(AND(J369&gt;=19/24,K369&gt;=19/24),K369-J369,IF(AND(J369&lt;=19/24,K369&gt;=19/24),K369-19/24,0)),0))</f>
        <v>0</v>
      </c>
      <c r="AK374" s="39" t="s">
        <v>60</v>
      </c>
      <c r="AL374" s="40">
        <f>SUM(AD371-AF371-AH371-AJ372)</f>
        <v>0</v>
      </c>
      <c r="AM374" s="50"/>
      <c r="AN374" s="52"/>
      <c r="AO374" s="50"/>
      <c r="AP374" s="52"/>
      <c r="AQ374" s="50"/>
    </row>
    <row r="375" spans="1:43" ht="14.4" hidden="1" customHeight="1" x14ac:dyDescent="0.3">
      <c r="F375" s="20"/>
      <c r="L375" s="25"/>
      <c r="R375" s="39" t="s">
        <v>9</v>
      </c>
      <c r="S375" s="40">
        <f>SUM(S373:S374)</f>
        <v>0</v>
      </c>
      <c r="T375" s="39" t="s">
        <v>9</v>
      </c>
      <c r="U375" s="40">
        <f>IF(B370&gt;0,SUM(U373:U374),0)</f>
        <v>0</v>
      </c>
      <c r="V375" s="39" t="s">
        <v>9</v>
      </c>
      <c r="W375" s="40">
        <f>IF(B370&gt;1,SUM(W373:W374),0)</f>
        <v>0</v>
      </c>
      <c r="X375" s="39" t="s">
        <v>9</v>
      </c>
      <c r="Y375" s="40">
        <f>IF(B370&gt;2,SUM(Y373:Y374),0)</f>
        <v>0</v>
      </c>
      <c r="Z375" s="39" t="s">
        <v>61</v>
      </c>
      <c r="AA375" s="40">
        <f>SUM(S375-U375-W375-Y375)</f>
        <v>0</v>
      </c>
      <c r="AB375" s="39"/>
      <c r="AC375" s="39" t="s">
        <v>9</v>
      </c>
      <c r="AD375" s="40">
        <f>SUM(AD373:AD374)</f>
        <v>0</v>
      </c>
      <c r="AE375" s="39" t="s">
        <v>9</v>
      </c>
      <c r="AF375" s="40">
        <f>IF(H370&gt;0,SUM(AF373:AF374),0)</f>
        <v>0</v>
      </c>
      <c r="AG375" s="39" t="s">
        <v>9</v>
      </c>
      <c r="AH375" s="40">
        <f>IF($H370&gt;1,SUM(AH373:AH374),0)</f>
        <v>0</v>
      </c>
      <c r="AI375" s="39" t="s">
        <v>9</v>
      </c>
      <c r="AJ375" s="40">
        <f>IF(H370&gt;2,SUM(AJ373:AJ374),0)</f>
        <v>0</v>
      </c>
      <c r="AK375" s="39" t="s">
        <v>61</v>
      </c>
      <c r="AL375" s="40">
        <f>SUM(AD375-AF375-AH375-AJ375)</f>
        <v>0</v>
      </c>
      <c r="AM375" s="50"/>
      <c r="AN375" s="52"/>
      <c r="AO375" s="50"/>
      <c r="AP375" s="52"/>
      <c r="AQ375" s="50"/>
    </row>
    <row r="376" spans="1:43" ht="14.4" hidden="1" customHeight="1" x14ac:dyDescent="0.3">
      <c r="F376" s="20"/>
      <c r="L376" s="25"/>
      <c r="R376" s="39" t="s">
        <v>1</v>
      </c>
      <c r="S376" s="40">
        <f>E366-D366</f>
        <v>0</v>
      </c>
      <c r="T376" s="39" t="s">
        <v>70</v>
      </c>
      <c r="U376" s="40">
        <f>IF(B370&gt;0,E367-D367,0)</f>
        <v>0</v>
      </c>
      <c r="V376" s="39" t="s">
        <v>70</v>
      </c>
      <c r="W376" s="40">
        <f>IF(B370&gt;1,E368-D368,0)</f>
        <v>0</v>
      </c>
      <c r="X376" s="39" t="s">
        <v>70</v>
      </c>
      <c r="Y376" s="40">
        <f>IF(B370&gt;2,E369-D369,0)</f>
        <v>0</v>
      </c>
      <c r="Z376" s="39"/>
      <c r="AA376" s="39"/>
      <c r="AB376" s="39"/>
      <c r="AC376" s="39" t="s">
        <v>1</v>
      </c>
      <c r="AD376" s="40">
        <f>K366-J366</f>
        <v>0</v>
      </c>
      <c r="AE376" s="39" t="s">
        <v>70</v>
      </c>
      <c r="AF376" s="40">
        <f>IF(H370&gt;0,K367-J367,0)</f>
        <v>0</v>
      </c>
      <c r="AG376" s="39" t="s">
        <v>70</v>
      </c>
      <c r="AH376" s="40">
        <f>IF(H370&gt;1,K368-J368,0)</f>
        <v>0</v>
      </c>
      <c r="AI376" s="39" t="s">
        <v>70</v>
      </c>
      <c r="AJ376" s="40">
        <f>IF(H370&gt;2,K369-J369,0)</f>
        <v>0</v>
      </c>
      <c r="AK376" s="39"/>
      <c r="AL376" s="39"/>
      <c r="AM376" s="50"/>
      <c r="AN376" s="52"/>
      <c r="AO376" s="50"/>
      <c r="AP376" s="52"/>
      <c r="AQ376" s="50"/>
    </row>
    <row r="377" spans="1:43" ht="14.4" hidden="1" customHeight="1" x14ac:dyDescent="0.3">
      <c r="F377" s="20"/>
      <c r="L377" s="25"/>
      <c r="R377" s="39" t="s">
        <v>54</v>
      </c>
      <c r="S377" s="40">
        <f>SUM(S368+S371+S375)</f>
        <v>0</v>
      </c>
      <c r="T377" s="39" t="s">
        <v>54</v>
      </c>
      <c r="U377" s="40">
        <f>SUM(U368+U371+U375)</f>
        <v>0</v>
      </c>
      <c r="V377" s="39" t="s">
        <v>54</v>
      </c>
      <c r="W377" s="40">
        <f>SUM(W368+W371+W375)</f>
        <v>0</v>
      </c>
      <c r="X377" s="39" t="s">
        <v>54</v>
      </c>
      <c r="Y377" s="40">
        <f>SUM(Y368+Y371+Y375)</f>
        <v>0</v>
      </c>
      <c r="Z377" s="39"/>
      <c r="AA377" s="39"/>
      <c r="AB377" s="39"/>
      <c r="AC377" s="39" t="s">
        <v>54</v>
      </c>
      <c r="AD377" s="40">
        <f>SUM(AD368+AD371+AD375)</f>
        <v>0</v>
      </c>
      <c r="AE377" s="39" t="s">
        <v>54</v>
      </c>
      <c r="AF377" s="40">
        <f>SUM(AF368+AF371+AF375)</f>
        <v>0</v>
      </c>
      <c r="AG377" s="39" t="s">
        <v>54</v>
      </c>
      <c r="AH377" s="40">
        <f>SUM(AH368+AH371+AH375)</f>
        <v>0</v>
      </c>
      <c r="AI377" s="39" t="s">
        <v>54</v>
      </c>
      <c r="AJ377" s="40">
        <f>SUM(AJ368+AJ371+AJ375)</f>
        <v>0</v>
      </c>
      <c r="AK377" s="39"/>
      <c r="AL377" s="39"/>
      <c r="AM377" s="50"/>
      <c r="AN377" s="52"/>
      <c r="AO377" s="50"/>
      <c r="AP377" s="50"/>
      <c r="AQ377" s="50"/>
    </row>
    <row r="378" spans="1:43" ht="14.4" hidden="1" customHeight="1" x14ac:dyDescent="0.3">
      <c r="F378" s="20"/>
      <c r="L378" s="25"/>
      <c r="R378" s="39" t="s">
        <v>55</v>
      </c>
      <c r="S378" s="46">
        <f>S376*24*Personalia!$B$15</f>
        <v>0</v>
      </c>
      <c r="T378" s="39" t="s">
        <v>71</v>
      </c>
      <c r="U378" s="46">
        <f>U376*24*Personalia!$B$15</f>
        <v>0</v>
      </c>
      <c r="V378" s="39" t="s">
        <v>71</v>
      </c>
      <c r="W378" s="46">
        <f>W376*24*Personalia!$B$15</f>
        <v>0</v>
      </c>
      <c r="X378" s="39" t="s">
        <v>71</v>
      </c>
      <c r="Y378" s="46">
        <f>Y376*24*Personalia!$B$15</f>
        <v>0</v>
      </c>
      <c r="Z378" s="39"/>
      <c r="AA378" s="39"/>
      <c r="AB378" s="39"/>
      <c r="AC378" s="39" t="s">
        <v>55</v>
      </c>
      <c r="AD378" s="46">
        <f>AD376*24*Personalia!$B$15</f>
        <v>0</v>
      </c>
      <c r="AE378" s="39" t="s">
        <v>71</v>
      </c>
      <c r="AF378" s="46">
        <f>AF376*24*Personalia!$B$15</f>
        <v>0</v>
      </c>
      <c r="AG378" s="39" t="s">
        <v>71</v>
      </c>
      <c r="AH378" s="46">
        <f>AH376*24*Personalia!$B$15</f>
        <v>0</v>
      </c>
      <c r="AI378" s="39" t="s">
        <v>71</v>
      </c>
      <c r="AJ378" s="46">
        <f>AJ376*24*Personalia!$B$15</f>
        <v>0</v>
      </c>
      <c r="AK378" s="39"/>
      <c r="AL378" s="39"/>
      <c r="AM378" s="50"/>
      <c r="AN378" s="52"/>
      <c r="AO378" s="50"/>
      <c r="AP378" s="50"/>
      <c r="AQ378" s="50"/>
    </row>
    <row r="379" spans="1:43" ht="14.4" hidden="1" customHeight="1" x14ac:dyDescent="0.3">
      <c r="F379" s="20"/>
      <c r="L379" s="25"/>
      <c r="R379" s="14" t="s">
        <v>2</v>
      </c>
      <c r="S379" s="47">
        <f>S368*Personalia!$B$15*24*0.25+S371*24*Personalia!$B$15*0.5+S375*24*Personalia!$B$15</f>
        <v>0</v>
      </c>
      <c r="T379" s="48" t="s">
        <v>72</v>
      </c>
      <c r="U379" s="47">
        <f>U368*Personalia!$B$15*24*0.25+U371*24*Personalia!$B$15*0.5+U375*24*Personalia!$B$15</f>
        <v>0</v>
      </c>
      <c r="V379" s="48" t="s">
        <v>72</v>
      </c>
      <c r="W379" s="47">
        <f>W368*Personalia!$B$15*24*0.25+W371*24*Personalia!$B$15*0.5+W375*24*Personalia!$B$15</f>
        <v>0</v>
      </c>
      <c r="X379" s="48" t="s">
        <v>72</v>
      </c>
      <c r="Y379" s="47">
        <f>Y368*Personalia!$B$15*24*0.25+Y371*24*Personalia!$B$15*0.5+Y375*24*Personalia!$B$15</f>
        <v>0</v>
      </c>
      <c r="AC379" s="14" t="s">
        <v>2</v>
      </c>
      <c r="AD379" s="47">
        <f>AD368*Personalia!$B$15*24*0.25+AD371*24*Personalia!$B$15*0.5+AD375*24*Personalia!$B$15</f>
        <v>0</v>
      </c>
      <c r="AE379" s="48" t="s">
        <v>72</v>
      </c>
      <c r="AF379" s="47">
        <f>AF368*Personalia!$B$15*24*0.25+AF371*24*Personalia!$B$15*0.5+AF375*24*Personalia!$B$15</f>
        <v>0</v>
      </c>
      <c r="AG379" s="48" t="s">
        <v>72</v>
      </c>
      <c r="AH379" s="47">
        <f>AH368*Personalia!$B$15*24*0.25+AH371*24*Personalia!$B$15*0.5+AH375*24*Personalia!$B$15</f>
        <v>0</v>
      </c>
      <c r="AI379" s="48" t="s">
        <v>72</v>
      </c>
      <c r="AJ379" s="47">
        <f>AJ368*Personalia!$B$15*24*0.25+AJ371*24*Personalia!$B$15*0.5+AJ375*24*Personalia!$B$15</f>
        <v>0</v>
      </c>
      <c r="AM379" s="50"/>
      <c r="AN379" s="54"/>
      <c r="AO379" s="50"/>
      <c r="AP379" s="50"/>
      <c r="AQ379" s="50"/>
    </row>
    <row r="380" spans="1:43" ht="14.4" hidden="1" customHeight="1" x14ac:dyDescent="0.3">
      <c r="F380" s="20"/>
      <c r="L380" s="25"/>
      <c r="AM380" s="50"/>
      <c r="AN380" s="54"/>
      <c r="AO380" s="50"/>
      <c r="AP380" s="50"/>
      <c r="AQ380" s="50"/>
    </row>
    <row r="381" spans="1:43" x14ac:dyDescent="0.3">
      <c r="F381" s="20"/>
      <c r="L381" s="25"/>
      <c r="AM381" s="50"/>
      <c r="AN381" s="50"/>
      <c r="AO381" s="50"/>
      <c r="AP381" s="50"/>
      <c r="AQ381" s="50"/>
    </row>
    <row r="382" spans="1:43" ht="16.8" x14ac:dyDescent="0.4">
      <c r="A382" s="21" t="s">
        <v>24</v>
      </c>
      <c r="B382" s="22" t="str">
        <f>TEXT(C382,"DDDD")</f>
        <v>dinsdag</v>
      </c>
      <c r="C382" s="63">
        <v>42004</v>
      </c>
      <c r="D382" s="11">
        <v>0</v>
      </c>
      <c r="E382" s="11">
        <v>0</v>
      </c>
      <c r="F382" s="20"/>
      <c r="G382" s="23" t="s">
        <v>25</v>
      </c>
      <c r="H382" s="24" t="str">
        <f>TEXT(I382,"DDDD")</f>
        <v>dinsdag</v>
      </c>
      <c r="I382" s="63">
        <f>C382</f>
        <v>42004</v>
      </c>
      <c r="J382" s="11">
        <v>0</v>
      </c>
      <c r="K382" s="11">
        <v>0</v>
      </c>
      <c r="L382" s="25"/>
      <c r="M382" s="26" t="s">
        <v>62</v>
      </c>
      <c r="N382" s="27">
        <f>AA385</f>
        <v>0</v>
      </c>
      <c r="O382" s="28" t="s">
        <v>62</v>
      </c>
      <c r="P382" s="29">
        <f>AL385</f>
        <v>0</v>
      </c>
      <c r="Q382" s="25"/>
      <c r="R382" s="26" t="s">
        <v>15</v>
      </c>
      <c r="S382" s="30" t="s">
        <v>3</v>
      </c>
      <c r="T382" s="26" t="s">
        <v>13</v>
      </c>
      <c r="U382" s="30" t="s">
        <v>3</v>
      </c>
      <c r="V382" s="26" t="s">
        <v>14</v>
      </c>
      <c r="W382" s="30" t="s">
        <v>3</v>
      </c>
      <c r="X382" s="26" t="s">
        <v>16</v>
      </c>
      <c r="Y382" s="30" t="s">
        <v>3</v>
      </c>
      <c r="Z382" s="26" t="s">
        <v>18</v>
      </c>
      <c r="AA382" s="30"/>
      <c r="AC382" s="28" t="s">
        <v>15</v>
      </c>
      <c r="AD382" s="31" t="s">
        <v>3</v>
      </c>
      <c r="AE382" s="28" t="s">
        <v>13</v>
      </c>
      <c r="AF382" s="31" t="s">
        <v>3</v>
      </c>
      <c r="AG382" s="28" t="s">
        <v>14</v>
      </c>
      <c r="AH382" s="31" t="s">
        <v>3</v>
      </c>
      <c r="AI382" s="28" t="s">
        <v>16</v>
      </c>
      <c r="AJ382" s="31" t="s">
        <v>3</v>
      </c>
      <c r="AK382" s="28" t="s">
        <v>18</v>
      </c>
      <c r="AL382" s="31"/>
      <c r="AM382" s="50"/>
      <c r="AN382" s="50"/>
      <c r="AO382" s="50"/>
      <c r="AP382" s="50"/>
      <c r="AQ382" s="50"/>
    </row>
    <row r="383" spans="1:43" x14ac:dyDescent="0.3">
      <c r="A383" s="32" t="s">
        <v>13</v>
      </c>
      <c r="B383" s="33"/>
      <c r="C383" s="12"/>
      <c r="D383" s="11" t="s">
        <v>22</v>
      </c>
      <c r="E383" s="11" t="s">
        <v>22</v>
      </c>
      <c r="F383" s="20"/>
      <c r="G383" s="34" t="s">
        <v>13</v>
      </c>
      <c r="H383" s="33"/>
      <c r="I383" s="12"/>
      <c r="J383" s="11" t="s">
        <v>22</v>
      </c>
      <c r="K383" s="11" t="s">
        <v>22</v>
      </c>
      <c r="L383" s="25"/>
      <c r="M383" s="26" t="s">
        <v>63</v>
      </c>
      <c r="N383" s="64">
        <f>SUM(S393-U393-W393-Y393)</f>
        <v>0</v>
      </c>
      <c r="O383" s="28" t="s">
        <v>63</v>
      </c>
      <c r="P383" s="27">
        <f>SUM(AD393-AF393-AH393-AJ393)</f>
        <v>0</v>
      </c>
      <c r="Q383" s="33"/>
      <c r="R383" s="14" t="s">
        <v>4</v>
      </c>
      <c r="S383" s="14">
        <f>WEEKDAY($C382)</f>
        <v>3</v>
      </c>
      <c r="T383" s="14" t="s">
        <v>4</v>
      </c>
      <c r="U383" s="14">
        <f>WEEKDAY($C382)</f>
        <v>3</v>
      </c>
      <c r="V383" s="14" t="s">
        <v>4</v>
      </c>
      <c r="W383" s="14">
        <f>WEEKDAY($C382)</f>
        <v>3</v>
      </c>
      <c r="X383" s="14" t="s">
        <v>4</v>
      </c>
      <c r="Y383" s="14">
        <f>WEEKDAY($C382)</f>
        <v>3</v>
      </c>
      <c r="Z383" s="14" t="s">
        <v>19</v>
      </c>
      <c r="AA383" s="35">
        <f>S392</f>
        <v>0</v>
      </c>
      <c r="AC383" s="14" t="s">
        <v>4</v>
      </c>
      <c r="AD383" s="14">
        <f>WEEKDAY($I382)</f>
        <v>3</v>
      </c>
      <c r="AE383" s="14" t="s">
        <v>4</v>
      </c>
      <c r="AF383" s="14">
        <f>WEEKDAY($I382)</f>
        <v>3</v>
      </c>
      <c r="AG383" s="14" t="s">
        <v>4</v>
      </c>
      <c r="AH383" s="14">
        <f>WEEKDAY($I382)</f>
        <v>3</v>
      </c>
      <c r="AI383" s="14" t="s">
        <v>4</v>
      </c>
      <c r="AJ383" s="14">
        <f>WEEKDAY($I382)</f>
        <v>3</v>
      </c>
      <c r="AK383" s="14" t="s">
        <v>19</v>
      </c>
      <c r="AL383" s="35">
        <f>AD392</f>
        <v>0</v>
      </c>
      <c r="AM383" s="49"/>
      <c r="AN383" s="50"/>
      <c r="AO383" s="49"/>
      <c r="AP383" s="50"/>
      <c r="AQ383" s="50"/>
    </row>
    <row r="384" spans="1:43" x14ac:dyDescent="0.3">
      <c r="A384" s="32" t="s">
        <v>14</v>
      </c>
      <c r="C384" s="13"/>
      <c r="D384" s="11" t="s">
        <v>22</v>
      </c>
      <c r="E384" s="11" t="s">
        <v>22</v>
      </c>
      <c r="F384" s="20"/>
      <c r="G384" s="34" t="s">
        <v>14</v>
      </c>
      <c r="I384" s="13"/>
      <c r="J384" s="11" t="s">
        <v>22</v>
      </c>
      <c r="K384" s="11" t="s">
        <v>22</v>
      </c>
      <c r="L384" s="25"/>
      <c r="M384" s="26" t="s">
        <v>64</v>
      </c>
      <c r="N384" s="36">
        <f>AA388</f>
        <v>0</v>
      </c>
      <c r="O384" s="28" t="s">
        <v>64</v>
      </c>
      <c r="P384" s="37">
        <f>AL388</f>
        <v>0</v>
      </c>
      <c r="Q384" s="38"/>
      <c r="R384" s="39" t="s">
        <v>6</v>
      </c>
      <c r="S384" s="40">
        <f>IF(S383=7,IF(OR(AND(D382&gt;=19/24,E382&gt;=19/24),AND(D382&lt;=14/24,E382&lt;=14/24)),0,IF(AND(D382&lt;=14/24,E382&lt;=19/24),E382-14/24,IF(AND(D382&gt;=14/24,E382&lt;=19/24),E382-D382,IF(AND(D382&gt;=14/24,E382&gt;=19/24),19/24-D382,IF(AND(D382&lt;=14/24,E382&gt;=19/24),19/24-14/24,"v"))))),0)</f>
        <v>0</v>
      </c>
      <c r="T384" s="39" t="s">
        <v>6</v>
      </c>
      <c r="U384" s="40">
        <f>IF(OR(D383="x",E383="x"),0,IF(B386&gt;0,IF(U383=7,IF(OR(AND(D383&gt;=19/24,E383&gt;=19/24),AND(D383&lt;=14/24,E383&lt;=14/24)),0,IF(AND(D383&lt;=14/24,E383&lt;=19/24),E383-14/24,IF(AND(D383&gt;=14/24,E383&lt;=19/24),E383-D383,IF(AND(D383&gt;=14/24,E383&gt;=19/24),19/24-D383,IF(AND(D383&lt;=14/24,E383&gt;=19/24),19/24-14/24,"v"))))),0),0))</f>
        <v>0</v>
      </c>
      <c r="V384" s="39" t="s">
        <v>6</v>
      </c>
      <c r="W384" s="40">
        <f>IF(OR(D384="x",E384="x"),0,IF(B386&gt;1,IF(W383=7,IF(OR(AND(D384&gt;=19/24,E384&gt;=19/24),AND(D384&lt;=14/24,E384&lt;=14/24)),0,IF(AND(D384&lt;=14/24,E384&lt;=19/24),E384-14/24,IF(AND(D384&gt;=14/24,E384&lt;=19/24),E384-D384,IF(AND(D384&gt;=14/24,E384&gt;=19/24),19/24-D384,IF(AND(D384&lt;=14/24,E384&gt;=19/24),19/24-14/24,"v"))))),0),0))</f>
        <v>0</v>
      </c>
      <c r="X384" s="39" t="s">
        <v>6</v>
      </c>
      <c r="Y384" s="40">
        <f>IF(OR(D385="x",E385="x"),0,IF(B386&gt;2,IF(Y383=7,IF(OR(AND(D385&gt;=19/24,E385&gt;=19/24),AND(D385&lt;=14/24,E385&lt;=14/24)),0,IF(AND(D385&lt;=14/24,E385&lt;=19/24),E385-14/24,IF(AND(D385&gt;=14/24,E385&lt;=19/24),E385-D385,IF(AND(D385&gt;=14/24,E385&gt;=19/24),19/24-D385,IF(AND(D385&lt;=14/24,E385&gt;=19/24),19/24-14/24,"v"))))),0),0))</f>
        <v>0</v>
      </c>
      <c r="Z384" s="39" t="s">
        <v>20</v>
      </c>
      <c r="AA384" s="40">
        <f>U392+W392+Y392</f>
        <v>0</v>
      </c>
      <c r="AB384" s="39"/>
      <c r="AC384" s="39" t="s">
        <v>6</v>
      </c>
      <c r="AD384" s="40">
        <f>IF(AD383=7,IF(OR(AND(J382&gt;=19/24,K382&gt;=19/24),AND(J382&lt;=14/24,K382&lt;=14/24)),0,IF(AND(J382&lt;=14/24,K382&lt;=19/24),K382-14/24,IF(AND(J382&gt;=14/24,K382&lt;=19/24),K382-J382,IF(AND(J382&gt;=14/24,K382&gt;=19/24),19/24-J382,IF(AND(J382&lt;=14/24,K382&gt;=19/24),19/24-14/24,"v"))))),0)</f>
        <v>0</v>
      </c>
      <c r="AE384" s="39" t="s">
        <v>6</v>
      </c>
      <c r="AF384" s="40">
        <f>IF(OR(J383="x",K383="x"),0,IF(H386&gt;0,IF(AF383=7,IF(OR(AND(J383&gt;=19/24,K383&gt;=19/24),AND(J383&lt;=14/24,K383&lt;=14/24)),0,IF(AND(J383&lt;=14/24,K383&lt;=19/24),K383-14/24,IF(AND(J383&gt;=14/24,K383&lt;=19/24),K383-J383,IF(AND(J383&gt;=14/24,K383&gt;=19/24),19/24-J383,IF(AND(J383&lt;=14/24,K383&gt;=19/24),19/24-14/24,"v"))))),0),0))</f>
        <v>0</v>
      </c>
      <c r="AG384" s="39" t="s">
        <v>6</v>
      </c>
      <c r="AH384" s="40">
        <f>IF(OR(J384="x",K384="x"),0,IF(H386&gt;1,IF(AH383=7,IF(OR(AND(J384&gt;=19/24,K384&gt;=19/24),AND(J384&lt;=14/24,K384&lt;=14/24)),0,IF(AND(J384&lt;=14/24,K384&lt;=19/24),K384-14/24,IF(AND(J384&gt;=14/24,K384&lt;=19/24),K384-J384,IF(AND(J384&gt;=14/24,K384&gt;=19/24),19/24-J384,IF(AND(J384&lt;=14/24,K384&gt;=19/24),19/24-14/24,"v"))))),0),0))</f>
        <v>0</v>
      </c>
      <c r="AI384" s="39" t="s">
        <v>6</v>
      </c>
      <c r="AJ384" s="40">
        <f>IF(OR(J385="x",K385="x"),0,IF(H386&gt;2,IF(AJ383=7,IF(OR(AND(J385&gt;=19/24,K385&gt;=19/24),AND(J385&lt;=14/24,K385&lt;=14/24)),0,IF(AND(J385&lt;=14/24,K385&lt;=19/24),K385-14/24,IF(AND(J385&gt;=14/24,K385&lt;=19/24),K385-J385,IF(AND(J385&gt;=14/24,K385&gt;=19/24),19/24-J385,IF(AND(J385&lt;=14/24,K385&gt;=19/24),19/24-14/24,"v"))))),0),0))</f>
        <v>0</v>
      </c>
      <c r="AK384" s="39" t="s">
        <v>20</v>
      </c>
      <c r="AL384" s="40">
        <f>AF392+AH392+AJ392</f>
        <v>0</v>
      </c>
      <c r="AM384" s="50"/>
      <c r="AN384" s="50"/>
      <c r="AO384" s="50"/>
      <c r="AP384" s="51"/>
      <c r="AQ384" s="50"/>
    </row>
    <row r="385" spans="1:43" x14ac:dyDescent="0.3">
      <c r="A385" s="32" t="s">
        <v>16</v>
      </c>
      <c r="C385" s="12"/>
      <c r="D385" s="11" t="s">
        <v>22</v>
      </c>
      <c r="E385" s="11" t="s">
        <v>22</v>
      </c>
      <c r="F385" s="20"/>
      <c r="G385" s="34" t="s">
        <v>16</v>
      </c>
      <c r="I385" s="12"/>
      <c r="J385" s="11" t="s">
        <v>22</v>
      </c>
      <c r="K385" s="11" t="s">
        <v>22</v>
      </c>
      <c r="L385" s="25"/>
      <c r="M385" s="26" t="s">
        <v>65</v>
      </c>
      <c r="N385" s="37">
        <f>AA386</f>
        <v>0</v>
      </c>
      <c r="O385" s="28" t="s">
        <v>65</v>
      </c>
      <c r="P385" s="37">
        <f>AL386</f>
        <v>0</v>
      </c>
      <c r="R385" s="39" t="s">
        <v>11</v>
      </c>
      <c r="S385" s="40">
        <f>IF(S383&lt;&gt;1,IF(OR(AND(D382&gt;=7/24,E382&gt;=7/24),AND(D382&lt;=5/24,E382&lt;=5/24)),0,IF(AND(D382&lt;=5/24,E382&lt;=7/24),E382-5/24,IF(AND(D382&gt;=5/24,E382&lt;=7/24),E382-D382,IF(AND(D382&gt;=5/24,E382&gt;=7/24),7/24-D382,IF(AND(D382&lt;=5/24,E382&gt;=7/24),7/24-5/24,"v"))))),0)</f>
        <v>0</v>
      </c>
      <c r="T385" s="39" t="s">
        <v>11</v>
      </c>
      <c r="U385" s="40">
        <f>IF(OR(D383="x",E383="x"),0,IF(D383="x",0,IF(U383&lt;&gt;1,IF(OR(AND(D383&gt;=7/24,E383&gt;=7/24),AND(D383&lt;=5/24,E383&lt;=5/24)),0,IF(AND(D383&lt;=5/24,E383&lt;=7/24),E383-5/24,IF(AND(D383&gt;=5/24,E383&lt;=7/24),E383-D383,IF(AND(D383&gt;=5/24,E383&gt;=7/24),7/24-D383,IF(AND(D383&lt;=5/24,E383&gt;=7/24),7/24-5/24,"v"))))),0)))</f>
        <v>0</v>
      </c>
      <c r="V385" s="39" t="s">
        <v>11</v>
      </c>
      <c r="W385" s="40">
        <f>IF(OR(D384="x",E384="x"),0,IF(W383&lt;&gt;1,IF(OR(AND(D384&gt;=7/24,E384&gt;=7/24),AND(D384&lt;=5/24,E384&lt;=5/24)),0,IF(AND(D384&lt;=5/24,E384&lt;=7/24),E384-5/24,IF(AND(D384&gt;=5/24,E384&lt;=7/24),E384-D384,IF(AND(D384&gt;=5/24,E384&gt;=7/24),7/24-D384,IF(AND(D384&lt;=5/24,E384&gt;=7/24),7/24-5/24,"v"))))),0))</f>
        <v>0</v>
      </c>
      <c r="X385" s="39" t="s">
        <v>11</v>
      </c>
      <c r="Y385" s="40">
        <f>IF(OR(D385="x",E385="x"),0,IF(Y383&lt;&gt;1,IF(OR(AND(D385&gt;=7/24,E385&gt;=7/24),AND(D385&lt;=5/24,E385&lt;=5/24)),0,IF(AND(D385&lt;=5/24,E385&lt;=7/24),E385-5/24,IF(AND(D385&gt;=5/24,E385&lt;=7/24),E385-D385,IF(AND(D385&gt;=5/24,E385&gt;=7/24),7/24-D385,IF(AND(D385&lt;=5/24,E385&gt;=7/24),7/24-5/24,"v"))))),0))</f>
        <v>0</v>
      </c>
      <c r="Z385" s="39" t="s">
        <v>21</v>
      </c>
      <c r="AA385" s="41">
        <f>AA383-AA384</f>
        <v>0</v>
      </c>
      <c r="AB385" s="39"/>
      <c r="AC385" s="39" t="s">
        <v>11</v>
      </c>
      <c r="AD385" s="40">
        <f>IF(AD383&lt;&gt;1,IF(OR(AND(J382&gt;=7/24,K382&gt;=7/24),AND(J382&lt;=5/24,K382&lt;=5/24)),0,IF(AND(J382&lt;=5/24,K382&lt;=7/24),K382-5/24,IF(AND(J382&gt;=5/24,K382&lt;=7/24),K382-J382,IF(AND(J382&gt;=5/24,K382&gt;=7/24),7/24-J382,IF(AND(J382&lt;=5/24,K382&gt;=7/24),7/24-5/24,"v"))))),0)</f>
        <v>0</v>
      </c>
      <c r="AE385" s="39" t="s">
        <v>11</v>
      </c>
      <c r="AF385" s="40">
        <f>IF(OR(J383="x",K383="x"),0,IF(AF383&lt;&gt;1,IF(OR(AND(J383&gt;=7/24,K383&gt;=7/24),AND(J383&lt;=5/24,K383&lt;=5/24)),0,IF(AND(J383&lt;=5/24,K383&lt;=7/24),K383-5/24,IF(AND(J383&gt;=5/24,K383&lt;=7/24),K383-J383,IF(AND(J383&gt;=5/24,K383&gt;=7/24),7/24-J383,IF(AND(J383&lt;=5/24,K383&gt;=7/24),7/24-5/24,"v"))))),0))</f>
        <v>0</v>
      </c>
      <c r="AG385" s="39" t="s">
        <v>11</v>
      </c>
      <c r="AH385" s="40">
        <f>IF(OR(J384="x",K384="x"),0,IF(AH383&lt;&gt;1,IF(OR(AND(J384&gt;=7/24,K384&gt;=7/24),AND(J384&lt;=5/24,K384&lt;=5/24)),0,IF(AND(J384&lt;=5/24,K384&lt;=7/24),K384-5/24,IF(AND(J384&gt;=5/24,K384&lt;=7/24),K384-J384,IF(AND(J384&gt;=5/24,K384&gt;=7/24),7/24-J384,IF(AND(J384&lt;=5/24,K384&gt;=7/24),7/24-5/24,"v"))))),0))</f>
        <v>0</v>
      </c>
      <c r="AI385" s="39" t="s">
        <v>11</v>
      </c>
      <c r="AJ385" s="40">
        <f>IF(OR(J385="x",K385="x"),0,IF(AJ383&lt;&gt;1,IF(OR(AND(J385&gt;=7/24,K385&gt;=7/24),AND(J385&lt;=5/24,K385&lt;=5/24)),0,IF(AND(J385&lt;=5/24,K385&lt;=7/24),K385-5/24,IF(AND(J385&gt;=5/24,K385&lt;=7/24),K385-J385,IF(AND(J385&gt;=5/24,K385&gt;=7/24),7/24-J385,IF(AND(J385&lt;=5/24,K385&gt;=7/24),7/24-5/24,"v"))))),0))</f>
        <v>0</v>
      </c>
      <c r="AK385" s="39" t="s">
        <v>21</v>
      </c>
      <c r="AL385" s="41">
        <f>AL383-AL384</f>
        <v>0</v>
      </c>
      <c r="AM385" s="50"/>
      <c r="AN385" s="52"/>
      <c r="AO385" s="50"/>
      <c r="AP385" s="52"/>
      <c r="AQ385" s="50"/>
    </row>
    <row r="386" spans="1:43" ht="14.4" hidden="1" customHeight="1" x14ac:dyDescent="0.3">
      <c r="A386" s="42" t="s">
        <v>56</v>
      </c>
      <c r="B386" s="14">
        <f>IF(AND(D383&lt;&gt;"x",D384&lt;&gt;"x",D385&lt;&gt;"x"),3,IF(AND(D383&lt;&gt;"x",D384&lt;&gt;"x"),2,IF(D383&lt;&gt;"x",1,0)))</f>
        <v>0</v>
      </c>
      <c r="F386" s="20"/>
      <c r="G386" s="42" t="s">
        <v>68</v>
      </c>
      <c r="H386" s="14">
        <f>IF(AND(J383&lt;&gt;"x",J384&lt;&gt;"x",J385&lt;&gt;"x"),3,IF(AND(J383&lt;&gt;"x",J384&lt;&gt;"x"),2,IF(J383&lt;&gt;"x",1,0)))</f>
        <v>0</v>
      </c>
      <c r="L386" s="25"/>
      <c r="R386" s="39" t="s">
        <v>10</v>
      </c>
      <c r="S386" s="43">
        <f>IF(AND(S383&lt;&gt;7,S383&lt;&gt;1),IF(AND(D382&gt;=19/24,E382&gt;=19/24),E382-D382,IF(AND(D382&lt;=19/24,E382&gt;=19/24),E382-19/24,0)),0)</f>
        <v>0</v>
      </c>
      <c r="T386" s="39" t="s">
        <v>10</v>
      </c>
      <c r="U386" s="43">
        <f>IF(OR(D383="x",E383="x"),0,IF(AND(U383&lt;&gt;7,U383&lt;&gt;1),IF(AND(D383&gt;=19/24,E383&gt;=19/24),E383-D383,IF(AND(D383&lt;=19/24,E383&gt;=19/24),E383-19/24,0)),0))</f>
        <v>0</v>
      </c>
      <c r="V386" s="39" t="s">
        <v>10</v>
      </c>
      <c r="W386" s="43">
        <f>IF(OR(D384="x",E384="x"),0,IF(AND(W383&lt;&gt;7,W383&lt;&gt;1),IF(AND(D384&gt;=19/24,E384&gt;=19/24),E384-D384,IF(AND(D384&lt;=19/24,E384&gt;=19/24),E384-19/24,0)),0))</f>
        <v>0</v>
      </c>
      <c r="X386" s="39" t="s">
        <v>10</v>
      </c>
      <c r="Y386" s="43">
        <f>IF(OR(D385="x",E385="x"),0,IF(AND(Y383&lt;&gt;7,Y383&lt;&gt;1),IF(AND(D385&gt;=19/24,E385&gt;=19/24),E385-D385,IF(AND(D385&lt;=19/24,E385&gt;=19/24),E385-19/24,0)),0))</f>
        <v>0</v>
      </c>
      <c r="Z386" s="39" t="s">
        <v>5</v>
      </c>
      <c r="AA386" s="44">
        <f>S395-U395-W395-Y395</f>
        <v>0</v>
      </c>
      <c r="AB386" s="39"/>
      <c r="AC386" s="39" t="s">
        <v>10</v>
      </c>
      <c r="AD386" s="43">
        <f>IF(AND(AD383&lt;&gt;7,AD383&lt;&gt;1),IF(AND(J382&gt;=19/24,K382&gt;=19/24),K382-J382,IF(AND(J382&lt;=19/24,K382&gt;=19/24),K382-19/24,0)),0)</f>
        <v>0</v>
      </c>
      <c r="AE386" s="39" t="s">
        <v>10</v>
      </c>
      <c r="AF386" s="43">
        <f>IF(OR(J383="x",K383="x"),0,IF(AND(AF383&lt;&gt;7,AF383&lt;&gt;1),IF(AND(J383&gt;=19/24,K383&gt;=19/24),K383-J383,IF(AND(J383&lt;=19/24,K383&gt;=19/24),K383-19/24,0)),0))</f>
        <v>0</v>
      </c>
      <c r="AG386" s="39" t="s">
        <v>10</v>
      </c>
      <c r="AH386" s="43">
        <f>IF(OR(J384="x",K384="x"),0,IF(AND(AH383&lt;&gt;7,AH383&lt;&gt;1),IF(AND(J384&gt;=19/24,K384&gt;=19/24),K384-J384,IF(AND(J384&lt;=19/24,K384&gt;=19/24),K384-19/24,0)),0))</f>
        <v>0</v>
      </c>
      <c r="AI386" s="39" t="s">
        <v>10</v>
      </c>
      <c r="AJ386" s="43">
        <f>IF(OR(J385="x",K385="x"),0,IF(AND(AJ383&lt;&gt;7,AJ383&lt;&gt;1),IF(AND(J385&gt;=19/24,K385&gt;=19/24),K385-J385,IF(AND(J385&lt;=19/24,K385&gt;=19/24),K385-19/24,0)),0))</f>
        <v>0</v>
      </c>
      <c r="AK386" s="39" t="s">
        <v>5</v>
      </c>
      <c r="AL386" s="44">
        <f>AD395-AF395-AH395-AJ395</f>
        <v>0</v>
      </c>
      <c r="AM386" s="50"/>
      <c r="AN386" s="52"/>
      <c r="AO386" s="50"/>
      <c r="AP386" s="51"/>
      <c r="AQ386" s="50"/>
    </row>
    <row r="387" spans="1:43" ht="14.4" hidden="1" customHeight="1" x14ac:dyDescent="0.3">
      <c r="F387" s="20"/>
      <c r="L387" s="25"/>
      <c r="R387" s="39" t="s">
        <v>12</v>
      </c>
      <c r="S387" s="40">
        <f>SUM(S385:S386)</f>
        <v>0</v>
      </c>
      <c r="T387" s="39" t="s">
        <v>12</v>
      </c>
      <c r="U387" s="40">
        <f>IF(B386&gt;0,SUM(U385:U386),0)</f>
        <v>0</v>
      </c>
      <c r="V387" s="39" t="s">
        <v>12</v>
      </c>
      <c r="W387" s="40">
        <f>IF(B386&gt;1,SUM(W385:W386),0)</f>
        <v>0</v>
      </c>
      <c r="X387" s="39" t="s">
        <v>12</v>
      </c>
      <c r="Y387" s="40">
        <f>IF(B386&gt;2,SUM(Y385:Y386),0)</f>
        <v>0</v>
      </c>
      <c r="Z387" s="39" t="s">
        <v>17</v>
      </c>
      <c r="AA387" s="44">
        <f>S394-U394-W394-Y394</f>
        <v>0</v>
      </c>
      <c r="AB387" s="39"/>
      <c r="AC387" s="39" t="s">
        <v>12</v>
      </c>
      <c r="AD387" s="40">
        <f>SUM(AD385:AD386)</f>
        <v>0</v>
      </c>
      <c r="AE387" s="39" t="s">
        <v>12</v>
      </c>
      <c r="AF387" s="40">
        <f>IF(H386&gt;0,SUM(AF385:AF386),0)</f>
        <v>0</v>
      </c>
      <c r="AG387" s="39" t="s">
        <v>12</v>
      </c>
      <c r="AH387" s="40">
        <f>IF(H386&gt;1,SUM(AH385:AH386),0)</f>
        <v>0</v>
      </c>
      <c r="AI387" s="39" t="s">
        <v>12</v>
      </c>
      <c r="AJ387" s="40">
        <f>IF(H386&gt;2,SUM(AJ385:AJ386),0)</f>
        <v>0</v>
      </c>
      <c r="AK387" s="39" t="s">
        <v>17</v>
      </c>
      <c r="AL387" s="44">
        <f>AD394-AF394-AH394-AJ394</f>
        <v>0</v>
      </c>
      <c r="AM387" s="50"/>
      <c r="AN387" s="52"/>
      <c r="AO387" s="50"/>
      <c r="AP387" s="53"/>
      <c r="AQ387" s="50"/>
    </row>
    <row r="388" spans="1:43" ht="14.4" hidden="1" customHeight="1" x14ac:dyDescent="0.3">
      <c r="F388" s="20"/>
      <c r="L388" s="25"/>
      <c r="R388" s="39"/>
      <c r="S388" s="39"/>
      <c r="T388" s="39"/>
      <c r="U388" s="39"/>
      <c r="V388" s="39"/>
      <c r="W388" s="39"/>
      <c r="X388" s="39"/>
      <c r="Y388" s="39"/>
      <c r="Z388" s="39" t="s">
        <v>55</v>
      </c>
      <c r="AA388" s="44">
        <f>SUM(AA386:AA387)</f>
        <v>0</v>
      </c>
      <c r="AB388" s="39"/>
      <c r="AC388" s="39"/>
      <c r="AD388" s="39"/>
      <c r="AE388" s="39"/>
      <c r="AF388" s="39"/>
      <c r="AG388" s="39"/>
      <c r="AH388" s="39"/>
      <c r="AI388" s="39"/>
      <c r="AJ388" s="39"/>
      <c r="AK388" s="39" t="s">
        <v>55</v>
      </c>
      <c r="AL388" s="44">
        <f>SUM(AL386:AL387)</f>
        <v>0</v>
      </c>
      <c r="AM388" s="50"/>
      <c r="AN388" s="52"/>
      <c r="AO388" s="50"/>
      <c r="AP388" s="53"/>
      <c r="AQ388" s="50"/>
    </row>
    <row r="389" spans="1:43" ht="14.4" hidden="1" customHeight="1" x14ac:dyDescent="0.3">
      <c r="F389" s="20"/>
      <c r="L389" s="25"/>
      <c r="R389" s="39" t="s">
        <v>7</v>
      </c>
      <c r="S389" s="45">
        <f>IF(AND(S383&lt;&gt;1,S383&lt;&gt;7),IF(AND(D382&gt;=5/24,E382&gt;=5/24),0,IF(E382&lt;5/24,E382-D382,IF(AND(D382&gt;0/24,E382&lt;5/24),E382-D382,IF(AND(D382&gt;=0/24,E382&gt;=5/24),5/24-D382,0)))),IF(S383=1,E382-D382,IF(S383=7,IF(AND(D382&gt;=5/24,E382&gt;=5/24),0,IF(E382&lt;5/24,E382-D382,IF(AND(D382&gt;0/24,E382&lt;5/24),E382-D382,IF(AND(D382&gt;=0/24,E382&gt;=5/24),5/24-D382,"v")))))))</f>
        <v>0</v>
      </c>
      <c r="T389" s="39" t="s">
        <v>7</v>
      </c>
      <c r="U389" s="45">
        <f>IF(OR(D383="x",E383="x"),0,IF(AND(U383&lt;&gt;1,U383&lt;&gt;7),IF(AND(D383&gt;=5/24,E383&gt;=5/24),0,IF(E383&lt;5/24,E383-D383,IF(AND(D383&gt;0/24,E383&lt;5/24),E383-D383,IF(AND(D383&gt;=0/24,E383&gt;=5/24),5/24-D383,0)))),IF(U383=1,E383-D383,IF(U383=7,IF(AND(D383&gt;=5/24,E383&gt;=5/24),0,IF(E383&lt;5/24,E383-D383,IF(AND(D383&gt;0/24,E383&lt;5/24),E383-D383,IF(AND(D383&gt;=0/24,E383&gt;=5/24),5/24-D383,"v"))))))))</f>
        <v>0</v>
      </c>
      <c r="V389" s="39" t="s">
        <v>7</v>
      </c>
      <c r="W389" s="45">
        <f>IF(OR(D384="x",E384="x"),0,IF(AND(W383&lt;&gt;1,W383&lt;&gt;7),IF(AND(D384&gt;=5/24,E384&gt;=5/24),0,IF(E384&lt;5/24,E384-D384,IF(AND(D384&gt;0/24,E384&lt;5/24),E384-D384,IF(AND(D384&gt;=0/24,E384&gt;=5/24),5/24-D384,0)))),IF(W383=1,E384-D384,IF(W383=7,IF(AND(D384&gt;=5/24,E384&gt;=5/24),0,IF(E384&lt;5/24,E384-D384,IF(AND(D384&gt;0/24,E384&lt;5/24),E384-D384,IF(AND(D384&gt;=0/24,E384&gt;=5/24),5/24-D384,"v"))))))))</f>
        <v>0</v>
      </c>
      <c r="X389" s="39" t="s">
        <v>7</v>
      </c>
      <c r="Y389" s="45">
        <f>IF(OR(D385="x",E385="x"),0,IF(AND(Y383&lt;&gt;1,Y383&lt;&gt;7),IF(AND(D385&gt;=5/24,E385&gt;=5/24),0,IF(E385&lt;5/24,E385-D385,IF(AND(D385&gt;0/24,E385&lt;5/24),E385-D385,IF(AND(D385&gt;=0/24,E385&gt;=5/24),5/24-D385,0)))),IF(Y383=1,E385-D385,IF(Y383=7,IF(AND(D385&gt;=5/24,E385&gt;=5/24),0,IF(E385&lt;5/24,E385-D385,IF(AND(D385&gt;0/24,E385&lt;5/24),E385-D385,IF(AND(D385&gt;=0/24,E385&gt;=5/24),5/24-D385,"v"))))))))</f>
        <v>0</v>
      </c>
      <c r="Z389" s="39" t="s">
        <v>59</v>
      </c>
      <c r="AA389" s="40">
        <f>SUM(S384-U384-W384-Y384)</f>
        <v>0</v>
      </c>
      <c r="AB389" s="39"/>
      <c r="AC389" s="39" t="s">
        <v>7</v>
      </c>
      <c r="AD389" s="45">
        <f>IF(AND(AD383&lt;&gt;1,AD383&lt;&gt;7),IF(AND(J382&gt;=5/24,K382&gt;=5/24),0,IF(K382&lt;5/24,K382-J382,IF(AND(J382&gt;0/24,K382&lt;5/24),K382-J382,IF(AND(J382&gt;=0/24,K382&gt;=5/24),5/24-J382,0)))),IF(AD383=1,K382-J382,IF(AD383=7,IF(AND(J382&gt;=5/24,K382&gt;=5/24),0,IF(K382&lt;5/24,K382-J382,IF(AND(J382&gt;0/24,K382&lt;5/24),K382-J382,IF(AND(J382&gt;=0/24,K382&gt;=5/24),5/24-J382,"v")))))))</f>
        <v>0</v>
      </c>
      <c r="AE389" s="39" t="s">
        <v>7</v>
      </c>
      <c r="AF389" s="45">
        <f>IF(OR(J383="x",K383="x"),0,IF(AND(AF383&lt;&gt;1,AF383&lt;&gt;7),IF(AND(J383&gt;=5/24,K383&gt;=5/24),0,IF(K383&lt;5/24,K383-J383,IF(AND(J383&gt;0/24,K383&lt;5/24),K383-J383,IF(AND(J383&gt;=0/24,K383&gt;=5/24),5/24-J383,0)))),IF(AF383=1,K383-J383,IF(AF383=7,IF(AND(J383&gt;=5/24,K383&gt;=5/24),0,IF(K383&lt;5/24,K383-J383,IF(AND(J383&gt;0/24,K383&lt;5/24),K383-J383,IF(AND(J383&gt;=0/24,K383&gt;=5/24),5/24-J383,"v"))))))))</f>
        <v>0</v>
      </c>
      <c r="AG389" s="39" t="s">
        <v>7</v>
      </c>
      <c r="AH389" s="45">
        <f>IF(OR(J384="x",K384="x"),0,IF(AND(AH383&lt;&gt;1,AH383&lt;&gt;7),IF(AND(J384&gt;=5/24,K384&gt;=5/24),0,IF(K384&lt;5/24,K384-J384,IF(AND(J384&gt;0/24,K384&lt;5/24),K384-J384,IF(AND(J384&gt;=0/24,K384&gt;=5/24),5/24-J384,0)))),IF(AH383=1,K384-J384,IF(AH383=7,IF(AND(J384&gt;=5/24,K384&gt;=5/24),0,IF(K384&lt;5/24,K384-J384,IF(AND(J384&gt;0/24,K384&lt;5/24),K384-J384,IF(AND(J384&gt;=0/24,K384&gt;=5/24),5/24-J384,"v"))))))))</f>
        <v>0</v>
      </c>
      <c r="AI389" s="39" t="s">
        <v>7</v>
      </c>
      <c r="AJ389" s="45">
        <f>IF(OR(J385="x",K385="x"),0,IF(AND(AJ383&lt;&gt;1,AJ383&lt;&gt;7),IF(AND(J385&gt;=5/24,K385&gt;=5/24),0,IF(K385&lt;5/24,K385-J385,IF(AND(J385&gt;0/24,K385&lt;5/24),K385-J385,IF(AND(J385&gt;=0/24,K385&gt;=5/24),5/24-J385,0)))),IF(AJ383=1,K385-J385,IF(AJ383=7,IF(AND(J385&gt;=5/24,K385&gt;=5/24),0,IF(K385&lt;5/24,K385-J385,IF(AND(J385&gt;0/24,K385&lt;5/24),K385-J385,IF(AND(J385&gt;=0/24,K385&gt;=5/24),5/24-J385,"v"))))))))</f>
        <v>0</v>
      </c>
      <c r="AK389" s="39" t="s">
        <v>59</v>
      </c>
      <c r="AL389" s="40">
        <f>SUM(AD384-AF384-AH384-AJ384)</f>
        <v>0</v>
      </c>
      <c r="AM389" s="50"/>
      <c r="AN389" s="50"/>
      <c r="AO389" s="50"/>
      <c r="AP389" s="53"/>
      <c r="AQ389" s="50"/>
    </row>
    <row r="390" spans="1:43" ht="14.4" hidden="1" customHeight="1" x14ac:dyDescent="0.3">
      <c r="F390" s="20"/>
      <c r="L390" s="25"/>
      <c r="R390" s="39" t="s">
        <v>8</v>
      </c>
      <c r="S390" s="43">
        <f>IF(S383=7,IF(AND(D382&gt;=19/24,E382&gt;=19/24),E382-D382,IF(AND(D382&lt;=19/24,E382&gt;=19/24),E382-19/24,0)),0)</f>
        <v>0</v>
      </c>
      <c r="T390" s="39" t="s">
        <v>8</v>
      </c>
      <c r="U390" s="43">
        <f>IF(OR(D383="x",E383="x"),0,IF(U383=7,IF(AND(D383&gt;=19/24,E383&gt;=19/24),E383-D383,IF(AND(D383&lt;=19/24,E383&gt;=19/24),E383-19/24,0)),0))</f>
        <v>0</v>
      </c>
      <c r="V390" s="39" t="s">
        <v>8</v>
      </c>
      <c r="W390" s="43">
        <f>IF(OR(D384="x",E384="x"),0,IF(W383=7,IF(AND(D384&gt;=19/24,E384&gt;=19/24),E384-D384,IF(AND(D384&lt;=19/24,E384&gt;=19/24),E384-19/24,0)),0))</f>
        <v>0</v>
      </c>
      <c r="X390" s="39" t="s">
        <v>8</v>
      </c>
      <c r="Y390" s="43">
        <f>IF(OR(D385="x",E385="x"),0,IF(Y383=7,IF(AND(D385&gt;=19/24,E385&gt;=19/24),E385-D385,IF(AND(D385&lt;=19/24,E385&gt;=19/24),E385-19/24,0)),0))</f>
        <v>0</v>
      </c>
      <c r="Z390" s="39" t="s">
        <v>60</v>
      </c>
      <c r="AA390" s="40">
        <f>SUM(S387-U387-W387-Y388)</f>
        <v>0</v>
      </c>
      <c r="AB390" s="39"/>
      <c r="AC390" s="39" t="s">
        <v>8</v>
      </c>
      <c r="AD390" s="43">
        <f>IF(AD383=7,IF(AND(J382&gt;=19/24,K382&gt;=19/24),K382-J382,IF(AND(J382&lt;=19/24,K382&gt;=19/24),K382-19/24,0)),0)</f>
        <v>0</v>
      </c>
      <c r="AE390" s="39" t="s">
        <v>8</v>
      </c>
      <c r="AF390" s="43">
        <f>IF(OR(J383="x",K383="x"),0,IF(AF383=7,IF(AND(J383&gt;=19/24,K383&gt;=19/24),K383-J383,IF(AND(J383&lt;=19/24,K383&gt;=19/24),K383-19/24,0)),0))</f>
        <v>0</v>
      </c>
      <c r="AG390" s="39" t="s">
        <v>8</v>
      </c>
      <c r="AH390" s="43">
        <f>IF(OR(J384="x",K384="x"),0,IF(AH383=7,IF(AND(J384&gt;=19/24,K384&gt;=19/24),K384-J384,IF(AND(J384&lt;=19/24,K384&gt;=19/24),K384-19/24,0)),0))</f>
        <v>0</v>
      </c>
      <c r="AI390" s="39" t="s">
        <v>8</v>
      </c>
      <c r="AJ390" s="43">
        <f>IF(OR(J385="x",K385="x"),0,IF(AJ383=7,IF(AND(J385&gt;=19/24,K385&gt;=19/24),K385-J385,IF(AND(J385&lt;=19/24,K385&gt;=19/24),K385-19/24,0)),0))</f>
        <v>0</v>
      </c>
      <c r="AK390" s="39" t="s">
        <v>60</v>
      </c>
      <c r="AL390" s="40">
        <f>SUM(AD387-AF387-AH387-AJ388)</f>
        <v>0</v>
      </c>
      <c r="AM390" s="50"/>
      <c r="AN390" s="52"/>
      <c r="AO390" s="50"/>
      <c r="AP390" s="52"/>
      <c r="AQ390" s="50"/>
    </row>
    <row r="391" spans="1:43" ht="14.4" hidden="1" customHeight="1" x14ac:dyDescent="0.3">
      <c r="F391" s="20"/>
      <c r="L391" s="25"/>
      <c r="R391" s="39" t="s">
        <v>9</v>
      </c>
      <c r="S391" s="40">
        <f>SUM(S389:S390)</f>
        <v>0</v>
      </c>
      <c r="T391" s="39" t="s">
        <v>9</v>
      </c>
      <c r="U391" s="40">
        <f>IF(B386&gt;0,SUM(U389:U390),0)</f>
        <v>0</v>
      </c>
      <c r="V391" s="39" t="s">
        <v>9</v>
      </c>
      <c r="W391" s="40">
        <f>IF(B386&gt;1,SUM(W389:W390),0)</f>
        <v>0</v>
      </c>
      <c r="X391" s="39" t="s">
        <v>9</v>
      </c>
      <c r="Y391" s="40">
        <f>IF(B386&gt;2,SUM(Y389:Y390),0)</f>
        <v>0</v>
      </c>
      <c r="Z391" s="39" t="s">
        <v>61</v>
      </c>
      <c r="AA391" s="40">
        <f>SUM(S391-U391-W391-Y391)</f>
        <v>0</v>
      </c>
      <c r="AB391" s="39"/>
      <c r="AC391" s="39" t="s">
        <v>9</v>
      </c>
      <c r="AD391" s="40">
        <f>SUM(AD389:AD390)</f>
        <v>0</v>
      </c>
      <c r="AE391" s="39" t="s">
        <v>9</v>
      </c>
      <c r="AF391" s="40">
        <f>IF(H386&gt;0,SUM(AF389:AF390),0)</f>
        <v>0</v>
      </c>
      <c r="AG391" s="39" t="s">
        <v>9</v>
      </c>
      <c r="AH391" s="40">
        <f>IF($H386&gt;1,SUM(AH389:AH390),0)</f>
        <v>0</v>
      </c>
      <c r="AI391" s="39" t="s">
        <v>9</v>
      </c>
      <c r="AJ391" s="40">
        <f>IF(H386&gt;2,SUM(AJ389:AJ390),0)</f>
        <v>0</v>
      </c>
      <c r="AK391" s="39" t="s">
        <v>61</v>
      </c>
      <c r="AL391" s="40">
        <f>SUM(AD391-AF391-AH391-AJ391)</f>
        <v>0</v>
      </c>
      <c r="AM391" s="50"/>
      <c r="AN391" s="52"/>
      <c r="AO391" s="50"/>
      <c r="AP391" s="52"/>
      <c r="AQ391" s="50"/>
    </row>
    <row r="392" spans="1:43" ht="14.4" hidden="1" customHeight="1" x14ac:dyDescent="0.3">
      <c r="F392" s="20"/>
      <c r="L392" s="25"/>
      <c r="R392" s="39" t="s">
        <v>1</v>
      </c>
      <c r="S392" s="40">
        <f>E382-D382</f>
        <v>0</v>
      </c>
      <c r="T392" s="39" t="s">
        <v>70</v>
      </c>
      <c r="U392" s="40">
        <f>IF(B386&gt;0,E383-D383,0)</f>
        <v>0</v>
      </c>
      <c r="V392" s="39" t="s">
        <v>70</v>
      </c>
      <c r="W392" s="40">
        <f>IF(B386&gt;1,E384-D384,0)</f>
        <v>0</v>
      </c>
      <c r="X392" s="39" t="s">
        <v>70</v>
      </c>
      <c r="Y392" s="40">
        <f>IF(B386&gt;2,E385-D385,0)</f>
        <v>0</v>
      </c>
      <c r="Z392" s="39"/>
      <c r="AA392" s="39"/>
      <c r="AB392" s="39"/>
      <c r="AC392" s="39" t="s">
        <v>1</v>
      </c>
      <c r="AD392" s="40">
        <f>K382-J382</f>
        <v>0</v>
      </c>
      <c r="AE392" s="39" t="s">
        <v>70</v>
      </c>
      <c r="AF392" s="40">
        <f>IF(H386&gt;0,K383-J383,0)</f>
        <v>0</v>
      </c>
      <c r="AG392" s="39" t="s">
        <v>70</v>
      </c>
      <c r="AH392" s="40">
        <f>IF(H386&gt;1,K384-J384,0)</f>
        <v>0</v>
      </c>
      <c r="AI392" s="39" t="s">
        <v>70</v>
      </c>
      <c r="AJ392" s="40">
        <f>IF(H386&gt;2,K385-J385,0)</f>
        <v>0</v>
      </c>
      <c r="AK392" s="39"/>
      <c r="AL392" s="39"/>
      <c r="AM392" s="50"/>
      <c r="AN392" s="52"/>
      <c r="AO392" s="50"/>
      <c r="AP392" s="52"/>
      <c r="AQ392" s="50"/>
    </row>
    <row r="393" spans="1:43" ht="14.4" hidden="1" customHeight="1" x14ac:dyDescent="0.3">
      <c r="F393" s="20"/>
      <c r="L393" s="25"/>
      <c r="R393" s="39" t="s">
        <v>54</v>
      </c>
      <c r="S393" s="40">
        <f>SUM(S384+S387+S391)</f>
        <v>0</v>
      </c>
      <c r="T393" s="39" t="s">
        <v>54</v>
      </c>
      <c r="U393" s="40">
        <f>SUM(U384+U387+U391)</f>
        <v>0</v>
      </c>
      <c r="V393" s="39" t="s">
        <v>54</v>
      </c>
      <c r="W393" s="40">
        <f>SUM(W384+W387+W391)</f>
        <v>0</v>
      </c>
      <c r="X393" s="39" t="s">
        <v>54</v>
      </c>
      <c r="Y393" s="40">
        <f>SUM(Y384+Y387+Y391)</f>
        <v>0</v>
      </c>
      <c r="Z393" s="39"/>
      <c r="AA393" s="39"/>
      <c r="AB393" s="39"/>
      <c r="AC393" s="39" t="s">
        <v>54</v>
      </c>
      <c r="AD393" s="40">
        <f>SUM(AD384+AD387+AD391)</f>
        <v>0</v>
      </c>
      <c r="AE393" s="39" t="s">
        <v>54</v>
      </c>
      <c r="AF393" s="40">
        <f>SUM(AF384+AF387+AF391)</f>
        <v>0</v>
      </c>
      <c r="AG393" s="39" t="s">
        <v>54</v>
      </c>
      <c r="AH393" s="40">
        <f>SUM(AH384+AH387+AH391)</f>
        <v>0</v>
      </c>
      <c r="AI393" s="39" t="s">
        <v>54</v>
      </c>
      <c r="AJ393" s="40">
        <f>SUM(AJ384+AJ387+AJ391)</f>
        <v>0</v>
      </c>
      <c r="AK393" s="39"/>
      <c r="AL393" s="39"/>
      <c r="AM393" s="50"/>
      <c r="AN393" s="52"/>
      <c r="AO393" s="50"/>
      <c r="AP393" s="50"/>
      <c r="AQ393" s="50"/>
    </row>
    <row r="394" spans="1:43" ht="14.4" hidden="1" customHeight="1" x14ac:dyDescent="0.3">
      <c r="F394" s="20"/>
      <c r="L394" s="25"/>
      <c r="R394" s="39" t="s">
        <v>55</v>
      </c>
      <c r="S394" s="46">
        <f>S392*24*Personalia!$B$15</f>
        <v>0</v>
      </c>
      <c r="T394" s="39" t="s">
        <v>71</v>
      </c>
      <c r="U394" s="46">
        <f>U392*24*Personalia!$B$15</f>
        <v>0</v>
      </c>
      <c r="V394" s="39" t="s">
        <v>71</v>
      </c>
      <c r="W394" s="46">
        <f>W392*24*Personalia!$B$15</f>
        <v>0</v>
      </c>
      <c r="X394" s="39" t="s">
        <v>71</v>
      </c>
      <c r="Y394" s="46">
        <f>Y392*24*Personalia!$B$15</f>
        <v>0</v>
      </c>
      <c r="Z394" s="39"/>
      <c r="AA394" s="39"/>
      <c r="AB394" s="39"/>
      <c r="AC394" s="39" t="s">
        <v>55</v>
      </c>
      <c r="AD394" s="46">
        <f>AD392*24*Personalia!$B$15</f>
        <v>0</v>
      </c>
      <c r="AE394" s="39" t="s">
        <v>71</v>
      </c>
      <c r="AF394" s="46">
        <f>AF392*24*Personalia!$B$15</f>
        <v>0</v>
      </c>
      <c r="AG394" s="39" t="s">
        <v>71</v>
      </c>
      <c r="AH394" s="46">
        <f>AH392*24*Personalia!$B$15</f>
        <v>0</v>
      </c>
      <c r="AI394" s="39" t="s">
        <v>71</v>
      </c>
      <c r="AJ394" s="46">
        <f>AJ392*24*Personalia!$B$15</f>
        <v>0</v>
      </c>
      <c r="AK394" s="39"/>
      <c r="AL394" s="39"/>
      <c r="AM394" s="50"/>
      <c r="AN394" s="52"/>
      <c r="AO394" s="50"/>
      <c r="AP394" s="50"/>
      <c r="AQ394" s="50"/>
    </row>
    <row r="395" spans="1:43" ht="14.4" hidden="1" customHeight="1" x14ac:dyDescent="0.3">
      <c r="F395" s="20"/>
      <c r="L395" s="25"/>
      <c r="R395" s="14" t="s">
        <v>2</v>
      </c>
      <c r="S395" s="47">
        <f>S384*Personalia!$B$15*24*0.25+S387*24*Personalia!$B$15*0.5+S391*24*Personalia!$B$15</f>
        <v>0</v>
      </c>
      <c r="T395" s="48" t="s">
        <v>72</v>
      </c>
      <c r="U395" s="47">
        <f>U384*Personalia!$B$15*24*0.25+U387*24*Personalia!$B$15*0.5+U391*24*Personalia!$B$15</f>
        <v>0</v>
      </c>
      <c r="V395" s="48" t="s">
        <v>72</v>
      </c>
      <c r="W395" s="47">
        <f>W384*Personalia!$B$15*24*0.25+W387*24*Personalia!$B$15*0.5+W391*24*Personalia!$B$15</f>
        <v>0</v>
      </c>
      <c r="X395" s="48" t="s">
        <v>72</v>
      </c>
      <c r="Y395" s="47">
        <f>Y384*Personalia!$B$15*24*0.25+Y387*24*Personalia!$B$15*0.5+Y391*24*Personalia!$B$15</f>
        <v>0</v>
      </c>
      <c r="AC395" s="14" t="s">
        <v>2</v>
      </c>
      <c r="AD395" s="47">
        <f>AD384*Personalia!$B$15*24*0.25+AD387*24*Personalia!$B$15*0.5+AD391*24*Personalia!$B$15</f>
        <v>0</v>
      </c>
      <c r="AE395" s="48" t="s">
        <v>72</v>
      </c>
      <c r="AF395" s="47">
        <f>AF384*Personalia!$B$15*24*0.25+AF387*24*Personalia!$B$15*0.5+AF391*24*Personalia!$B$15</f>
        <v>0</v>
      </c>
      <c r="AG395" s="48" t="s">
        <v>72</v>
      </c>
      <c r="AH395" s="47">
        <f>AH384*Personalia!$B$15*24*0.25+AH387*24*Personalia!$B$15*0.5+AH391*24*Personalia!$B$15</f>
        <v>0</v>
      </c>
      <c r="AI395" s="48" t="s">
        <v>72</v>
      </c>
      <c r="AJ395" s="47">
        <f>AJ384*Personalia!$B$15*24*0.25+AJ387*24*Personalia!$B$15*0.5+AJ391*24*Personalia!$B$15</f>
        <v>0</v>
      </c>
      <c r="AM395" s="50"/>
      <c r="AN395" s="54"/>
      <c r="AO395" s="50"/>
      <c r="AP395" s="50"/>
      <c r="AQ395" s="50"/>
    </row>
    <row r="396" spans="1:43" ht="14.4" hidden="1" customHeight="1" x14ac:dyDescent="0.3">
      <c r="F396" s="20"/>
      <c r="L396" s="25"/>
      <c r="AM396" s="50"/>
      <c r="AN396" s="54"/>
      <c r="AO396" s="50"/>
      <c r="AP396" s="50"/>
      <c r="AQ396" s="50"/>
    </row>
    <row r="397" spans="1:43" x14ac:dyDescent="0.3">
      <c r="F397" s="20"/>
      <c r="L397" s="25"/>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row>
    <row r="398" spans="1:43" ht="16.8" x14ac:dyDescent="0.4">
      <c r="A398" s="21" t="s">
        <v>24</v>
      </c>
      <c r="B398" s="22" t="str">
        <f>TEXT(C398,"DDDD")</f>
        <v>dinsdag</v>
      </c>
      <c r="C398" s="63">
        <v>42004</v>
      </c>
      <c r="D398" s="11">
        <v>0</v>
      </c>
      <c r="E398" s="11">
        <v>0</v>
      </c>
      <c r="F398" s="20"/>
      <c r="G398" s="23" t="s">
        <v>25</v>
      </c>
      <c r="H398" s="24" t="str">
        <f>TEXT(I398,"DDDD")</f>
        <v>dinsdag</v>
      </c>
      <c r="I398" s="63">
        <f>C398</f>
        <v>42004</v>
      </c>
      <c r="J398" s="11">
        <v>0</v>
      </c>
      <c r="K398" s="11">
        <v>0</v>
      </c>
      <c r="L398" s="25"/>
      <c r="M398" s="26" t="s">
        <v>62</v>
      </c>
      <c r="N398" s="27">
        <f>AA401</f>
        <v>0</v>
      </c>
      <c r="O398" s="28" t="s">
        <v>62</v>
      </c>
      <c r="P398" s="29">
        <f>AL401</f>
        <v>0</v>
      </c>
      <c r="Q398" s="25"/>
      <c r="R398" s="26" t="s">
        <v>15</v>
      </c>
      <c r="S398" s="30" t="s">
        <v>3</v>
      </c>
      <c r="T398" s="26" t="s">
        <v>13</v>
      </c>
      <c r="U398" s="30" t="s">
        <v>3</v>
      </c>
      <c r="V398" s="26" t="s">
        <v>14</v>
      </c>
      <c r="W398" s="30" t="s">
        <v>3</v>
      </c>
      <c r="X398" s="26" t="s">
        <v>16</v>
      </c>
      <c r="Y398" s="30" t="s">
        <v>3</v>
      </c>
      <c r="Z398" s="26" t="s">
        <v>18</v>
      </c>
      <c r="AA398" s="30"/>
      <c r="AC398" s="28" t="s">
        <v>15</v>
      </c>
      <c r="AD398" s="31" t="s">
        <v>3</v>
      </c>
      <c r="AE398" s="28" t="s">
        <v>13</v>
      </c>
      <c r="AF398" s="31" t="s">
        <v>3</v>
      </c>
      <c r="AG398" s="28" t="s">
        <v>14</v>
      </c>
      <c r="AH398" s="31" t="s">
        <v>3</v>
      </c>
      <c r="AI398" s="28" t="s">
        <v>16</v>
      </c>
      <c r="AJ398" s="31" t="s">
        <v>3</v>
      </c>
      <c r="AK398" s="28" t="s">
        <v>18</v>
      </c>
      <c r="AL398" s="31"/>
      <c r="AM398" s="50"/>
      <c r="AN398" s="50"/>
      <c r="AO398" s="50"/>
      <c r="AP398" s="50"/>
      <c r="AQ398" s="50"/>
    </row>
    <row r="399" spans="1:43" x14ac:dyDescent="0.3">
      <c r="A399" s="32" t="s">
        <v>13</v>
      </c>
      <c r="B399" s="33"/>
      <c r="C399" s="12"/>
      <c r="D399" s="11" t="s">
        <v>22</v>
      </c>
      <c r="E399" s="11" t="s">
        <v>22</v>
      </c>
      <c r="F399" s="20"/>
      <c r="G399" s="34" t="s">
        <v>13</v>
      </c>
      <c r="H399" s="33"/>
      <c r="I399" s="12"/>
      <c r="J399" s="11" t="s">
        <v>22</v>
      </c>
      <c r="K399" s="11" t="s">
        <v>22</v>
      </c>
      <c r="L399" s="25"/>
      <c r="M399" s="26" t="s">
        <v>63</v>
      </c>
      <c r="N399" s="64">
        <f>SUM(S409-U409-W409-Y409)</f>
        <v>0</v>
      </c>
      <c r="O399" s="28" t="s">
        <v>63</v>
      </c>
      <c r="P399" s="27">
        <f>SUM(AD409-AF409-AH409-AJ409)</f>
        <v>0</v>
      </c>
      <c r="Q399" s="33"/>
      <c r="R399" s="14" t="s">
        <v>4</v>
      </c>
      <c r="S399" s="14">
        <f>WEEKDAY($C398)</f>
        <v>3</v>
      </c>
      <c r="T399" s="14" t="s">
        <v>4</v>
      </c>
      <c r="U399" s="14">
        <f>WEEKDAY($C398)</f>
        <v>3</v>
      </c>
      <c r="V399" s="14" t="s">
        <v>4</v>
      </c>
      <c r="W399" s="14">
        <f>WEEKDAY($C398)</f>
        <v>3</v>
      </c>
      <c r="X399" s="14" t="s">
        <v>4</v>
      </c>
      <c r="Y399" s="14">
        <f>WEEKDAY($C398)</f>
        <v>3</v>
      </c>
      <c r="Z399" s="14" t="s">
        <v>19</v>
      </c>
      <c r="AA399" s="35">
        <f>S408</f>
        <v>0</v>
      </c>
      <c r="AC399" s="14" t="s">
        <v>4</v>
      </c>
      <c r="AD399" s="14">
        <f>WEEKDAY($I398)</f>
        <v>3</v>
      </c>
      <c r="AE399" s="14" t="s">
        <v>4</v>
      </c>
      <c r="AF399" s="14">
        <f>WEEKDAY($I398)</f>
        <v>3</v>
      </c>
      <c r="AG399" s="14" t="s">
        <v>4</v>
      </c>
      <c r="AH399" s="14">
        <f>WEEKDAY($I398)</f>
        <v>3</v>
      </c>
      <c r="AI399" s="14" t="s">
        <v>4</v>
      </c>
      <c r="AJ399" s="14">
        <f>WEEKDAY($I398)</f>
        <v>3</v>
      </c>
      <c r="AK399" s="14" t="s">
        <v>19</v>
      </c>
      <c r="AL399" s="35">
        <f>AD408</f>
        <v>0</v>
      </c>
      <c r="AM399" s="49"/>
      <c r="AN399" s="50"/>
      <c r="AO399" s="49"/>
      <c r="AP399" s="50"/>
      <c r="AQ399" s="50"/>
    </row>
    <row r="400" spans="1:43" x14ac:dyDescent="0.3">
      <c r="A400" s="32" t="s">
        <v>14</v>
      </c>
      <c r="C400" s="13"/>
      <c r="D400" s="11" t="s">
        <v>22</v>
      </c>
      <c r="E400" s="11" t="s">
        <v>22</v>
      </c>
      <c r="F400" s="20"/>
      <c r="G400" s="34" t="s">
        <v>14</v>
      </c>
      <c r="I400" s="13"/>
      <c r="J400" s="11" t="s">
        <v>22</v>
      </c>
      <c r="K400" s="11" t="s">
        <v>22</v>
      </c>
      <c r="L400" s="25"/>
      <c r="M400" s="26" t="s">
        <v>64</v>
      </c>
      <c r="N400" s="36">
        <f>AA404</f>
        <v>0</v>
      </c>
      <c r="O400" s="28" t="s">
        <v>64</v>
      </c>
      <c r="P400" s="37">
        <f>AL404</f>
        <v>0</v>
      </c>
      <c r="Q400" s="38"/>
      <c r="R400" s="39" t="s">
        <v>6</v>
      </c>
      <c r="S400" s="40">
        <f>IF(S399=7,IF(OR(AND(D398&gt;=19/24,E398&gt;=19/24),AND(D398&lt;=14/24,E398&lt;=14/24)),0,IF(AND(D398&lt;=14/24,E398&lt;=19/24),E398-14/24,IF(AND(D398&gt;=14/24,E398&lt;=19/24),E398-D398,IF(AND(D398&gt;=14/24,E398&gt;=19/24),19/24-D398,IF(AND(D398&lt;=14/24,E398&gt;=19/24),19/24-14/24,"v"))))),0)</f>
        <v>0</v>
      </c>
      <c r="T400" s="39" t="s">
        <v>6</v>
      </c>
      <c r="U400" s="40">
        <f>IF(OR(D399="x",E399="x"),0,IF(B402&gt;0,IF(U399=7,IF(OR(AND(D399&gt;=19/24,E399&gt;=19/24),AND(D399&lt;=14/24,E399&lt;=14/24)),0,IF(AND(D399&lt;=14/24,E399&lt;=19/24),E399-14/24,IF(AND(D399&gt;=14/24,E399&lt;=19/24),E399-D399,IF(AND(D399&gt;=14/24,E399&gt;=19/24),19/24-D399,IF(AND(D399&lt;=14/24,E399&gt;=19/24),19/24-14/24,"v"))))),0),0))</f>
        <v>0</v>
      </c>
      <c r="V400" s="39" t="s">
        <v>6</v>
      </c>
      <c r="W400" s="40">
        <f>IF(OR(D400="x",E400="x"),0,IF(B402&gt;1,IF(W399=7,IF(OR(AND(D400&gt;=19/24,E400&gt;=19/24),AND(D400&lt;=14/24,E400&lt;=14/24)),0,IF(AND(D400&lt;=14/24,E400&lt;=19/24),E400-14/24,IF(AND(D400&gt;=14/24,E400&lt;=19/24),E400-D400,IF(AND(D400&gt;=14/24,E400&gt;=19/24),19/24-D400,IF(AND(D400&lt;=14/24,E400&gt;=19/24),19/24-14/24,"v"))))),0),0))</f>
        <v>0</v>
      </c>
      <c r="X400" s="39" t="s">
        <v>6</v>
      </c>
      <c r="Y400" s="40">
        <f>IF(OR(D401="x",E401="x"),0,IF(B402&gt;2,IF(Y399=7,IF(OR(AND(D401&gt;=19/24,E401&gt;=19/24),AND(D401&lt;=14/24,E401&lt;=14/24)),0,IF(AND(D401&lt;=14/24,E401&lt;=19/24),E401-14/24,IF(AND(D401&gt;=14/24,E401&lt;=19/24),E401-D401,IF(AND(D401&gt;=14/24,E401&gt;=19/24),19/24-D401,IF(AND(D401&lt;=14/24,E401&gt;=19/24),19/24-14/24,"v"))))),0),0))</f>
        <v>0</v>
      </c>
      <c r="Z400" s="39" t="s">
        <v>20</v>
      </c>
      <c r="AA400" s="40">
        <f>U408+W408+Y408</f>
        <v>0</v>
      </c>
      <c r="AB400" s="39"/>
      <c r="AC400" s="39" t="s">
        <v>6</v>
      </c>
      <c r="AD400" s="40">
        <f>IF(AD399=7,IF(OR(AND(J398&gt;=19/24,K398&gt;=19/24),AND(J398&lt;=14/24,K398&lt;=14/24)),0,IF(AND(J398&lt;=14/24,K398&lt;=19/24),K398-14/24,IF(AND(J398&gt;=14/24,K398&lt;=19/24),K398-J398,IF(AND(J398&gt;=14/24,K398&gt;=19/24),19/24-J398,IF(AND(J398&lt;=14/24,K398&gt;=19/24),19/24-14/24,"v"))))),0)</f>
        <v>0</v>
      </c>
      <c r="AE400" s="39" t="s">
        <v>6</v>
      </c>
      <c r="AF400" s="40">
        <f>IF(OR(J399="x",K399="x"),0,IF(H402&gt;0,IF(AF399=7,IF(OR(AND(J399&gt;=19/24,K399&gt;=19/24),AND(J399&lt;=14/24,K399&lt;=14/24)),0,IF(AND(J399&lt;=14/24,K399&lt;=19/24),K399-14/24,IF(AND(J399&gt;=14/24,K399&lt;=19/24),K399-J399,IF(AND(J399&gt;=14/24,K399&gt;=19/24),19/24-J399,IF(AND(J399&lt;=14/24,K399&gt;=19/24),19/24-14/24,"v"))))),0),0))</f>
        <v>0</v>
      </c>
      <c r="AG400" s="39" t="s">
        <v>6</v>
      </c>
      <c r="AH400" s="40">
        <f>IF(OR(J400="x",K400="x"),0,IF(H402&gt;1,IF(AH399=7,IF(OR(AND(J400&gt;=19/24,K400&gt;=19/24),AND(J400&lt;=14/24,K400&lt;=14/24)),0,IF(AND(J400&lt;=14/24,K400&lt;=19/24),K400-14/24,IF(AND(J400&gt;=14/24,K400&lt;=19/24),K400-J400,IF(AND(J400&gt;=14/24,K400&gt;=19/24),19/24-J400,IF(AND(J400&lt;=14/24,K400&gt;=19/24),19/24-14/24,"v"))))),0),0))</f>
        <v>0</v>
      </c>
      <c r="AI400" s="39" t="s">
        <v>6</v>
      </c>
      <c r="AJ400" s="40">
        <f>IF(OR(J401="x",K401="x"),0,IF(H402&gt;2,IF(AJ399=7,IF(OR(AND(J401&gt;=19/24,K401&gt;=19/24),AND(J401&lt;=14/24,K401&lt;=14/24)),0,IF(AND(J401&lt;=14/24,K401&lt;=19/24),K401-14/24,IF(AND(J401&gt;=14/24,K401&lt;=19/24),K401-J401,IF(AND(J401&gt;=14/24,K401&gt;=19/24),19/24-J401,IF(AND(J401&lt;=14/24,K401&gt;=19/24),19/24-14/24,"v"))))),0),0))</f>
        <v>0</v>
      </c>
      <c r="AK400" s="39" t="s">
        <v>20</v>
      </c>
      <c r="AL400" s="40">
        <f>AF408+AH408+AJ408</f>
        <v>0</v>
      </c>
      <c r="AM400" s="50"/>
      <c r="AN400" s="50"/>
      <c r="AO400" s="50"/>
      <c r="AP400" s="51"/>
      <c r="AQ400" s="50"/>
    </row>
    <row r="401" spans="1:43" x14ac:dyDescent="0.3">
      <c r="A401" s="32" t="s">
        <v>16</v>
      </c>
      <c r="C401" s="12"/>
      <c r="D401" s="11" t="s">
        <v>22</v>
      </c>
      <c r="E401" s="11" t="s">
        <v>22</v>
      </c>
      <c r="F401" s="20"/>
      <c r="G401" s="34" t="s">
        <v>16</v>
      </c>
      <c r="I401" s="12"/>
      <c r="J401" s="11" t="s">
        <v>22</v>
      </c>
      <c r="K401" s="11" t="s">
        <v>22</v>
      </c>
      <c r="L401" s="25"/>
      <c r="M401" s="26" t="s">
        <v>65</v>
      </c>
      <c r="N401" s="37">
        <f>AA402</f>
        <v>0</v>
      </c>
      <c r="O401" s="28" t="s">
        <v>65</v>
      </c>
      <c r="P401" s="37">
        <f>AL402</f>
        <v>0</v>
      </c>
      <c r="R401" s="39" t="s">
        <v>11</v>
      </c>
      <c r="S401" s="40">
        <f>IF(S399&lt;&gt;1,IF(OR(AND(D398&gt;=7/24,E398&gt;=7/24),AND(D398&lt;=5/24,E398&lt;=5/24)),0,IF(AND(D398&lt;=5/24,E398&lt;=7/24),E398-5/24,IF(AND(D398&gt;=5/24,E398&lt;=7/24),E398-D398,IF(AND(D398&gt;=5/24,E398&gt;=7/24),7/24-D398,IF(AND(D398&lt;=5/24,E398&gt;=7/24),7/24-5/24,"v"))))),0)</f>
        <v>0</v>
      </c>
      <c r="T401" s="39" t="s">
        <v>11</v>
      </c>
      <c r="U401" s="40">
        <f>IF(OR(D399="x",E399="x"),0,IF(D399="x",0,IF(U399&lt;&gt;1,IF(OR(AND(D399&gt;=7/24,E399&gt;=7/24),AND(D399&lt;=5/24,E399&lt;=5/24)),0,IF(AND(D399&lt;=5/24,E399&lt;=7/24),E399-5/24,IF(AND(D399&gt;=5/24,E399&lt;=7/24),E399-D399,IF(AND(D399&gt;=5/24,E399&gt;=7/24),7/24-D399,IF(AND(D399&lt;=5/24,E399&gt;=7/24),7/24-5/24,"v"))))),0)))</f>
        <v>0</v>
      </c>
      <c r="V401" s="39" t="s">
        <v>11</v>
      </c>
      <c r="W401" s="40">
        <f>IF(OR(D400="x",E400="x"),0,IF(W399&lt;&gt;1,IF(OR(AND(D400&gt;=7/24,E400&gt;=7/24),AND(D400&lt;=5/24,E400&lt;=5/24)),0,IF(AND(D400&lt;=5/24,E400&lt;=7/24),E400-5/24,IF(AND(D400&gt;=5/24,E400&lt;=7/24),E400-D400,IF(AND(D400&gt;=5/24,E400&gt;=7/24),7/24-D400,IF(AND(D400&lt;=5/24,E400&gt;=7/24),7/24-5/24,"v"))))),0))</f>
        <v>0</v>
      </c>
      <c r="X401" s="39" t="s">
        <v>11</v>
      </c>
      <c r="Y401" s="40">
        <f>IF(OR(D401="x",E401="x"),0,IF(Y399&lt;&gt;1,IF(OR(AND(D401&gt;=7/24,E401&gt;=7/24),AND(D401&lt;=5/24,E401&lt;=5/24)),0,IF(AND(D401&lt;=5/24,E401&lt;=7/24),E401-5/24,IF(AND(D401&gt;=5/24,E401&lt;=7/24),E401-D401,IF(AND(D401&gt;=5/24,E401&gt;=7/24),7/24-D401,IF(AND(D401&lt;=5/24,E401&gt;=7/24),7/24-5/24,"v"))))),0))</f>
        <v>0</v>
      </c>
      <c r="Z401" s="39" t="s">
        <v>21</v>
      </c>
      <c r="AA401" s="41">
        <f>AA399-AA400</f>
        <v>0</v>
      </c>
      <c r="AB401" s="39"/>
      <c r="AC401" s="39" t="s">
        <v>11</v>
      </c>
      <c r="AD401" s="40">
        <f>IF(AD399&lt;&gt;1,IF(OR(AND(J398&gt;=7/24,K398&gt;=7/24),AND(J398&lt;=5/24,K398&lt;=5/24)),0,IF(AND(J398&lt;=5/24,K398&lt;=7/24),K398-5/24,IF(AND(J398&gt;=5/24,K398&lt;=7/24),K398-J398,IF(AND(J398&gt;=5/24,K398&gt;=7/24),7/24-J398,IF(AND(J398&lt;=5/24,K398&gt;=7/24),7/24-5/24,"v"))))),0)</f>
        <v>0</v>
      </c>
      <c r="AE401" s="39" t="s">
        <v>11</v>
      </c>
      <c r="AF401" s="40">
        <f>IF(OR(J399="x",K399="x"),0,IF(AF399&lt;&gt;1,IF(OR(AND(J399&gt;=7/24,K399&gt;=7/24),AND(J399&lt;=5/24,K399&lt;=5/24)),0,IF(AND(J399&lt;=5/24,K399&lt;=7/24),K399-5/24,IF(AND(J399&gt;=5/24,K399&lt;=7/24),K399-J399,IF(AND(J399&gt;=5/24,K399&gt;=7/24),7/24-J399,IF(AND(J399&lt;=5/24,K399&gt;=7/24),7/24-5/24,"v"))))),0))</f>
        <v>0</v>
      </c>
      <c r="AG401" s="39" t="s">
        <v>11</v>
      </c>
      <c r="AH401" s="40">
        <f>IF(OR(J400="x",K400="x"),0,IF(AH399&lt;&gt;1,IF(OR(AND(J400&gt;=7/24,K400&gt;=7/24),AND(J400&lt;=5/24,K400&lt;=5/24)),0,IF(AND(J400&lt;=5/24,K400&lt;=7/24),K400-5/24,IF(AND(J400&gt;=5/24,K400&lt;=7/24),K400-J400,IF(AND(J400&gt;=5/24,K400&gt;=7/24),7/24-J400,IF(AND(J400&lt;=5/24,K400&gt;=7/24),7/24-5/24,"v"))))),0))</f>
        <v>0</v>
      </c>
      <c r="AI401" s="39" t="s">
        <v>11</v>
      </c>
      <c r="AJ401" s="40">
        <f>IF(OR(J401="x",K401="x"),0,IF(AJ399&lt;&gt;1,IF(OR(AND(J401&gt;=7/24,K401&gt;=7/24),AND(J401&lt;=5/24,K401&lt;=5/24)),0,IF(AND(J401&lt;=5/24,K401&lt;=7/24),K401-5/24,IF(AND(J401&gt;=5/24,K401&lt;=7/24),K401-J401,IF(AND(J401&gt;=5/24,K401&gt;=7/24),7/24-J401,IF(AND(J401&lt;=5/24,K401&gt;=7/24),7/24-5/24,"v"))))),0))</f>
        <v>0</v>
      </c>
      <c r="AK401" s="39" t="s">
        <v>21</v>
      </c>
      <c r="AL401" s="41">
        <f>AL399-AL400</f>
        <v>0</v>
      </c>
      <c r="AM401" s="50"/>
      <c r="AN401" s="52"/>
      <c r="AO401" s="50"/>
      <c r="AP401" s="52"/>
      <c r="AQ401" s="50"/>
    </row>
    <row r="402" spans="1:43" ht="14.4" hidden="1" customHeight="1" x14ac:dyDescent="0.3">
      <c r="A402" s="42" t="s">
        <v>56</v>
      </c>
      <c r="B402" s="14">
        <f>IF(AND(D399&lt;&gt;"x",D400&lt;&gt;"x",D401&lt;&gt;"x"),3,IF(AND(D399&lt;&gt;"x",D400&lt;&gt;"x"),2,IF(D399&lt;&gt;"x",1,0)))</f>
        <v>0</v>
      </c>
      <c r="F402" s="20"/>
      <c r="G402" s="42" t="s">
        <v>68</v>
      </c>
      <c r="H402" s="14">
        <f>IF(AND(J399&lt;&gt;"x",J400&lt;&gt;"x",J401&lt;&gt;"x"),3,IF(AND(J399&lt;&gt;"x",J400&lt;&gt;"x"),2,IF(J399&lt;&gt;"x",1,0)))</f>
        <v>0</v>
      </c>
      <c r="L402" s="25"/>
      <c r="R402" s="39" t="s">
        <v>10</v>
      </c>
      <c r="S402" s="43">
        <f>IF(AND(S399&lt;&gt;7,S399&lt;&gt;1),IF(AND(D398&gt;=19/24,E398&gt;=19/24),E398-D398,IF(AND(D398&lt;=19/24,E398&gt;=19/24),E398-19/24,0)),0)</f>
        <v>0</v>
      </c>
      <c r="T402" s="39" t="s">
        <v>10</v>
      </c>
      <c r="U402" s="43">
        <f>IF(OR(D399="x",E399="x"),0,IF(AND(U399&lt;&gt;7,U399&lt;&gt;1),IF(AND(D399&gt;=19/24,E399&gt;=19/24),E399-D399,IF(AND(D399&lt;=19/24,E399&gt;=19/24),E399-19/24,0)),0))</f>
        <v>0</v>
      </c>
      <c r="V402" s="39" t="s">
        <v>10</v>
      </c>
      <c r="W402" s="43">
        <f>IF(OR(D400="x",E400="x"),0,IF(AND(W399&lt;&gt;7,W399&lt;&gt;1),IF(AND(D400&gt;=19/24,E400&gt;=19/24),E400-D400,IF(AND(D400&lt;=19/24,E400&gt;=19/24),E400-19/24,0)),0))</f>
        <v>0</v>
      </c>
      <c r="X402" s="39" t="s">
        <v>10</v>
      </c>
      <c r="Y402" s="43">
        <f>IF(OR(D401="x",E401="x"),0,IF(AND(Y399&lt;&gt;7,Y399&lt;&gt;1),IF(AND(D401&gt;=19/24,E401&gt;=19/24),E401-D401,IF(AND(D401&lt;=19/24,E401&gt;=19/24),E401-19/24,0)),0))</f>
        <v>0</v>
      </c>
      <c r="Z402" s="39" t="s">
        <v>5</v>
      </c>
      <c r="AA402" s="44">
        <f>S411-U411-W411-Y411</f>
        <v>0</v>
      </c>
      <c r="AB402" s="39"/>
      <c r="AC402" s="39" t="s">
        <v>10</v>
      </c>
      <c r="AD402" s="43">
        <f>IF(AND(AD399&lt;&gt;7,AD399&lt;&gt;1),IF(AND(J398&gt;=19/24,K398&gt;=19/24),K398-J398,IF(AND(J398&lt;=19/24,K398&gt;=19/24),K398-19/24,0)),0)</f>
        <v>0</v>
      </c>
      <c r="AE402" s="39" t="s">
        <v>10</v>
      </c>
      <c r="AF402" s="43">
        <f>IF(OR(J399="x",K399="x"),0,IF(AND(AF399&lt;&gt;7,AF399&lt;&gt;1),IF(AND(J399&gt;=19/24,K399&gt;=19/24),K399-J399,IF(AND(J399&lt;=19/24,K399&gt;=19/24),K399-19/24,0)),0))</f>
        <v>0</v>
      </c>
      <c r="AG402" s="39" t="s">
        <v>10</v>
      </c>
      <c r="AH402" s="43">
        <f>IF(OR(J400="x",K400="x"),0,IF(AND(AH399&lt;&gt;7,AH399&lt;&gt;1),IF(AND(J400&gt;=19/24,K400&gt;=19/24),K400-J400,IF(AND(J400&lt;=19/24,K400&gt;=19/24),K400-19/24,0)),0))</f>
        <v>0</v>
      </c>
      <c r="AI402" s="39" t="s">
        <v>10</v>
      </c>
      <c r="AJ402" s="43">
        <f>IF(OR(J401="x",K401="x"),0,IF(AND(AJ399&lt;&gt;7,AJ399&lt;&gt;1),IF(AND(J401&gt;=19/24,K401&gt;=19/24),K401-J401,IF(AND(J401&lt;=19/24,K401&gt;=19/24),K401-19/24,0)),0))</f>
        <v>0</v>
      </c>
      <c r="AK402" s="39" t="s">
        <v>5</v>
      </c>
      <c r="AL402" s="44">
        <f>AD411-AF411-AH411-AJ411</f>
        <v>0</v>
      </c>
      <c r="AM402" s="50"/>
      <c r="AN402" s="52"/>
      <c r="AO402" s="50"/>
      <c r="AP402" s="51"/>
      <c r="AQ402" s="50"/>
    </row>
    <row r="403" spans="1:43" ht="14.4" hidden="1" customHeight="1" x14ac:dyDescent="0.3">
      <c r="F403" s="20"/>
      <c r="L403" s="25"/>
      <c r="R403" s="39" t="s">
        <v>12</v>
      </c>
      <c r="S403" s="40">
        <f>SUM(S401:S402)</f>
        <v>0</v>
      </c>
      <c r="T403" s="39" t="s">
        <v>12</v>
      </c>
      <c r="U403" s="40">
        <f>IF(B402&gt;0,SUM(U401:U402),0)</f>
        <v>0</v>
      </c>
      <c r="V403" s="39" t="s">
        <v>12</v>
      </c>
      <c r="W403" s="40">
        <f>IF(B402&gt;1,SUM(W401:W402),0)</f>
        <v>0</v>
      </c>
      <c r="X403" s="39" t="s">
        <v>12</v>
      </c>
      <c r="Y403" s="40">
        <f>IF(B402&gt;2,SUM(Y401:Y402),0)</f>
        <v>0</v>
      </c>
      <c r="Z403" s="39" t="s">
        <v>17</v>
      </c>
      <c r="AA403" s="44">
        <f>S410-U410-W410-Y410</f>
        <v>0</v>
      </c>
      <c r="AB403" s="39"/>
      <c r="AC403" s="39" t="s">
        <v>12</v>
      </c>
      <c r="AD403" s="40">
        <f>SUM(AD401:AD402)</f>
        <v>0</v>
      </c>
      <c r="AE403" s="39" t="s">
        <v>12</v>
      </c>
      <c r="AF403" s="40">
        <f>IF(H402&gt;0,SUM(AF401:AF402),0)</f>
        <v>0</v>
      </c>
      <c r="AG403" s="39" t="s">
        <v>12</v>
      </c>
      <c r="AH403" s="40">
        <f>IF(H402&gt;1,SUM(AH401:AH402),0)</f>
        <v>0</v>
      </c>
      <c r="AI403" s="39" t="s">
        <v>12</v>
      </c>
      <c r="AJ403" s="40">
        <f>IF(H402&gt;2,SUM(AJ401:AJ402),0)</f>
        <v>0</v>
      </c>
      <c r="AK403" s="39" t="s">
        <v>17</v>
      </c>
      <c r="AL403" s="44">
        <f>AD410-AF410-AH410-AJ410</f>
        <v>0</v>
      </c>
      <c r="AM403" s="50"/>
      <c r="AN403" s="52"/>
      <c r="AO403" s="50"/>
      <c r="AP403" s="53"/>
      <c r="AQ403" s="50"/>
    </row>
    <row r="404" spans="1:43" ht="14.4" hidden="1" customHeight="1" x14ac:dyDescent="0.3">
      <c r="F404" s="20"/>
      <c r="L404" s="25"/>
      <c r="R404" s="39"/>
      <c r="S404" s="39"/>
      <c r="T404" s="39"/>
      <c r="U404" s="39"/>
      <c r="V404" s="39"/>
      <c r="W404" s="39"/>
      <c r="X404" s="39"/>
      <c r="Y404" s="39"/>
      <c r="Z404" s="39" t="s">
        <v>55</v>
      </c>
      <c r="AA404" s="44">
        <f>SUM(AA402:AA403)</f>
        <v>0</v>
      </c>
      <c r="AB404" s="39"/>
      <c r="AC404" s="39"/>
      <c r="AD404" s="39"/>
      <c r="AE404" s="39"/>
      <c r="AF404" s="39"/>
      <c r="AG404" s="39"/>
      <c r="AH404" s="39"/>
      <c r="AI404" s="39"/>
      <c r="AJ404" s="39"/>
      <c r="AK404" s="39" t="s">
        <v>55</v>
      </c>
      <c r="AL404" s="44">
        <f>SUM(AL402:AL403)</f>
        <v>0</v>
      </c>
      <c r="AM404" s="50"/>
      <c r="AN404" s="52"/>
      <c r="AO404" s="50"/>
      <c r="AP404" s="53"/>
      <c r="AQ404" s="50"/>
    </row>
    <row r="405" spans="1:43" ht="14.4" hidden="1" customHeight="1" x14ac:dyDescent="0.3">
      <c r="F405" s="20"/>
      <c r="L405" s="25"/>
      <c r="R405" s="39" t="s">
        <v>7</v>
      </c>
      <c r="S405" s="45">
        <f>IF(AND(S399&lt;&gt;1,S399&lt;&gt;7),IF(AND(D398&gt;=5/24,E398&gt;=5/24),0,IF(E398&lt;5/24,E398-D398,IF(AND(D398&gt;0/24,E398&lt;5/24),E398-D398,IF(AND(D398&gt;=0/24,E398&gt;=5/24),5/24-D398,0)))),IF(S399=1,E398-D398,IF(S399=7,IF(AND(D398&gt;=5/24,E398&gt;=5/24),0,IF(E398&lt;5/24,E398-D398,IF(AND(D398&gt;0/24,E398&lt;5/24),E398-D398,IF(AND(D398&gt;=0/24,E398&gt;=5/24),5/24-D398,"v")))))))</f>
        <v>0</v>
      </c>
      <c r="T405" s="39" t="s">
        <v>7</v>
      </c>
      <c r="U405" s="45">
        <f>IF(OR(D399="x",E399="x"),0,IF(AND(U399&lt;&gt;1,U399&lt;&gt;7),IF(AND(D399&gt;=5/24,E399&gt;=5/24),0,IF(E399&lt;5/24,E399-D399,IF(AND(D399&gt;0/24,E399&lt;5/24),E399-D399,IF(AND(D399&gt;=0/24,E399&gt;=5/24),5/24-D399,0)))),IF(U399=1,E399-D399,IF(U399=7,IF(AND(D399&gt;=5/24,E399&gt;=5/24),0,IF(E399&lt;5/24,E399-D399,IF(AND(D399&gt;0/24,E399&lt;5/24),E399-D399,IF(AND(D399&gt;=0/24,E399&gt;=5/24),5/24-D399,"v"))))))))</f>
        <v>0</v>
      </c>
      <c r="V405" s="39" t="s">
        <v>7</v>
      </c>
      <c r="W405" s="45">
        <f>IF(OR(D400="x",E400="x"),0,IF(AND(W399&lt;&gt;1,W399&lt;&gt;7),IF(AND(D400&gt;=5/24,E400&gt;=5/24),0,IF(E400&lt;5/24,E400-D400,IF(AND(D400&gt;0/24,E400&lt;5/24),E400-D400,IF(AND(D400&gt;=0/24,E400&gt;=5/24),5/24-D400,0)))),IF(W399=1,E400-D400,IF(W399=7,IF(AND(D400&gt;=5/24,E400&gt;=5/24),0,IF(E400&lt;5/24,E400-D400,IF(AND(D400&gt;0/24,E400&lt;5/24),E400-D400,IF(AND(D400&gt;=0/24,E400&gt;=5/24),5/24-D400,"v"))))))))</f>
        <v>0</v>
      </c>
      <c r="X405" s="39" t="s">
        <v>7</v>
      </c>
      <c r="Y405" s="45">
        <f>IF(OR(D401="x",E401="x"),0,IF(AND(Y399&lt;&gt;1,Y399&lt;&gt;7),IF(AND(D401&gt;=5/24,E401&gt;=5/24),0,IF(E401&lt;5/24,E401-D401,IF(AND(D401&gt;0/24,E401&lt;5/24),E401-D401,IF(AND(D401&gt;=0/24,E401&gt;=5/24),5/24-D401,0)))),IF(Y399=1,E401-D401,IF(Y399=7,IF(AND(D401&gt;=5/24,E401&gt;=5/24),0,IF(E401&lt;5/24,E401-D401,IF(AND(D401&gt;0/24,E401&lt;5/24),E401-D401,IF(AND(D401&gt;=0/24,E401&gt;=5/24),5/24-D401,"v"))))))))</f>
        <v>0</v>
      </c>
      <c r="Z405" s="39" t="s">
        <v>59</v>
      </c>
      <c r="AA405" s="40">
        <f>SUM(S400-U400-W400-Y400)</f>
        <v>0</v>
      </c>
      <c r="AB405" s="39"/>
      <c r="AC405" s="39" t="s">
        <v>7</v>
      </c>
      <c r="AD405" s="45">
        <f>IF(AND(AD399&lt;&gt;1,AD399&lt;&gt;7),IF(AND(J398&gt;=5/24,K398&gt;=5/24),0,IF(K398&lt;5/24,K398-J398,IF(AND(J398&gt;0/24,K398&lt;5/24),K398-J398,IF(AND(J398&gt;=0/24,K398&gt;=5/24),5/24-J398,0)))),IF(AD399=1,K398-J398,IF(AD399=7,IF(AND(J398&gt;=5/24,K398&gt;=5/24),0,IF(K398&lt;5/24,K398-J398,IF(AND(J398&gt;0/24,K398&lt;5/24),K398-J398,IF(AND(J398&gt;=0/24,K398&gt;=5/24),5/24-J398,"v")))))))</f>
        <v>0</v>
      </c>
      <c r="AE405" s="39" t="s">
        <v>7</v>
      </c>
      <c r="AF405" s="45">
        <f>IF(OR(J399="x",K399="x"),0,IF(AND(AF399&lt;&gt;1,AF399&lt;&gt;7),IF(AND(J399&gt;=5/24,K399&gt;=5/24),0,IF(K399&lt;5/24,K399-J399,IF(AND(J399&gt;0/24,K399&lt;5/24),K399-J399,IF(AND(J399&gt;=0/24,K399&gt;=5/24),5/24-J399,0)))),IF(AF399=1,K399-J399,IF(AF399=7,IF(AND(J399&gt;=5/24,K399&gt;=5/24),0,IF(K399&lt;5/24,K399-J399,IF(AND(J399&gt;0/24,K399&lt;5/24),K399-J399,IF(AND(J399&gt;=0/24,K399&gt;=5/24),5/24-J399,"v"))))))))</f>
        <v>0</v>
      </c>
      <c r="AG405" s="39" t="s">
        <v>7</v>
      </c>
      <c r="AH405" s="45">
        <f>IF(OR(J400="x",K400="x"),0,IF(AND(AH399&lt;&gt;1,AH399&lt;&gt;7),IF(AND(J400&gt;=5/24,K400&gt;=5/24),0,IF(K400&lt;5/24,K400-J400,IF(AND(J400&gt;0/24,K400&lt;5/24),K400-J400,IF(AND(J400&gt;=0/24,K400&gt;=5/24),5/24-J400,0)))),IF(AH399=1,K400-J400,IF(AH399=7,IF(AND(J400&gt;=5/24,K400&gt;=5/24),0,IF(K400&lt;5/24,K400-J400,IF(AND(J400&gt;0/24,K400&lt;5/24),K400-J400,IF(AND(J400&gt;=0/24,K400&gt;=5/24),5/24-J400,"v"))))))))</f>
        <v>0</v>
      </c>
      <c r="AI405" s="39" t="s">
        <v>7</v>
      </c>
      <c r="AJ405" s="45">
        <f>IF(OR(J401="x",K401="x"),0,IF(AND(AJ399&lt;&gt;1,AJ399&lt;&gt;7),IF(AND(J401&gt;=5/24,K401&gt;=5/24),0,IF(K401&lt;5/24,K401-J401,IF(AND(J401&gt;0/24,K401&lt;5/24),K401-J401,IF(AND(J401&gt;=0/24,K401&gt;=5/24),5/24-J401,0)))),IF(AJ399=1,K401-J401,IF(AJ399=7,IF(AND(J401&gt;=5/24,K401&gt;=5/24),0,IF(K401&lt;5/24,K401-J401,IF(AND(J401&gt;0/24,K401&lt;5/24),K401-J401,IF(AND(J401&gt;=0/24,K401&gt;=5/24),5/24-J401,"v"))))))))</f>
        <v>0</v>
      </c>
      <c r="AK405" s="39" t="s">
        <v>59</v>
      </c>
      <c r="AL405" s="40">
        <f>SUM(AD400-AF400-AH400-AJ400)</f>
        <v>0</v>
      </c>
      <c r="AM405" s="50"/>
      <c r="AN405" s="50"/>
      <c r="AO405" s="50"/>
      <c r="AP405" s="53"/>
      <c r="AQ405" s="50"/>
    </row>
    <row r="406" spans="1:43" ht="14.4" hidden="1" customHeight="1" x14ac:dyDescent="0.3">
      <c r="F406" s="20"/>
      <c r="L406" s="25"/>
      <c r="R406" s="39" t="s">
        <v>8</v>
      </c>
      <c r="S406" s="43">
        <f>IF(S399=7,IF(AND(D398&gt;=19/24,E398&gt;=19/24),E398-D398,IF(AND(D398&lt;=19/24,E398&gt;=19/24),E398-19/24,0)),0)</f>
        <v>0</v>
      </c>
      <c r="T406" s="39" t="s">
        <v>8</v>
      </c>
      <c r="U406" s="43">
        <f>IF(OR(D399="x",E399="x"),0,IF(U399=7,IF(AND(D399&gt;=19/24,E399&gt;=19/24),E399-D399,IF(AND(D399&lt;=19/24,E399&gt;=19/24),E399-19/24,0)),0))</f>
        <v>0</v>
      </c>
      <c r="V406" s="39" t="s">
        <v>8</v>
      </c>
      <c r="W406" s="43">
        <f>IF(OR(D400="x",E400="x"),0,IF(W399=7,IF(AND(D400&gt;=19/24,E400&gt;=19/24),E400-D400,IF(AND(D400&lt;=19/24,E400&gt;=19/24),E400-19/24,0)),0))</f>
        <v>0</v>
      </c>
      <c r="X406" s="39" t="s">
        <v>8</v>
      </c>
      <c r="Y406" s="43">
        <f>IF(OR(D401="x",E401="x"),0,IF(Y399=7,IF(AND(D401&gt;=19/24,E401&gt;=19/24),E401-D401,IF(AND(D401&lt;=19/24,E401&gt;=19/24),E401-19/24,0)),0))</f>
        <v>0</v>
      </c>
      <c r="Z406" s="39" t="s">
        <v>60</v>
      </c>
      <c r="AA406" s="40">
        <f>SUM(S403-U403-W403-Y404)</f>
        <v>0</v>
      </c>
      <c r="AB406" s="39"/>
      <c r="AC406" s="39" t="s">
        <v>8</v>
      </c>
      <c r="AD406" s="43">
        <f>IF(AD399=7,IF(AND(J398&gt;=19/24,K398&gt;=19/24),K398-J398,IF(AND(J398&lt;=19/24,K398&gt;=19/24),K398-19/24,0)),0)</f>
        <v>0</v>
      </c>
      <c r="AE406" s="39" t="s">
        <v>8</v>
      </c>
      <c r="AF406" s="43">
        <f>IF(OR(J399="x",K399="x"),0,IF(AF399=7,IF(AND(J399&gt;=19/24,K399&gt;=19/24),K399-J399,IF(AND(J399&lt;=19/24,K399&gt;=19/24),K399-19/24,0)),0))</f>
        <v>0</v>
      </c>
      <c r="AG406" s="39" t="s">
        <v>8</v>
      </c>
      <c r="AH406" s="43">
        <f>IF(OR(J400="x",K400="x"),0,IF(AH399=7,IF(AND(J400&gt;=19/24,K400&gt;=19/24),K400-J400,IF(AND(J400&lt;=19/24,K400&gt;=19/24),K400-19/24,0)),0))</f>
        <v>0</v>
      </c>
      <c r="AI406" s="39" t="s">
        <v>8</v>
      </c>
      <c r="AJ406" s="43">
        <f>IF(OR(J401="x",K401="x"),0,IF(AJ399=7,IF(AND(J401&gt;=19/24,K401&gt;=19/24),K401-J401,IF(AND(J401&lt;=19/24,K401&gt;=19/24),K401-19/24,0)),0))</f>
        <v>0</v>
      </c>
      <c r="AK406" s="39" t="s">
        <v>60</v>
      </c>
      <c r="AL406" s="40">
        <f>SUM(AD403-AF403-AH403-AJ404)</f>
        <v>0</v>
      </c>
      <c r="AM406" s="50"/>
      <c r="AN406" s="52"/>
      <c r="AO406" s="50"/>
      <c r="AP406" s="52"/>
      <c r="AQ406" s="50"/>
    </row>
    <row r="407" spans="1:43" ht="14.4" hidden="1" customHeight="1" x14ac:dyDescent="0.3">
      <c r="F407" s="20"/>
      <c r="L407" s="25"/>
      <c r="R407" s="39" t="s">
        <v>9</v>
      </c>
      <c r="S407" s="40">
        <f>SUM(S405:S406)</f>
        <v>0</v>
      </c>
      <c r="T407" s="39" t="s">
        <v>9</v>
      </c>
      <c r="U407" s="40">
        <f>IF(B402&gt;0,SUM(U405:U406),0)</f>
        <v>0</v>
      </c>
      <c r="V407" s="39" t="s">
        <v>9</v>
      </c>
      <c r="W407" s="40">
        <f>IF(B402&gt;1,SUM(W405:W406),0)</f>
        <v>0</v>
      </c>
      <c r="X407" s="39" t="s">
        <v>9</v>
      </c>
      <c r="Y407" s="40">
        <f>IF(B402&gt;2,SUM(Y405:Y406),0)</f>
        <v>0</v>
      </c>
      <c r="Z407" s="39" t="s">
        <v>61</v>
      </c>
      <c r="AA407" s="40">
        <f>SUM(S407-U407-W407-Y407)</f>
        <v>0</v>
      </c>
      <c r="AB407" s="39"/>
      <c r="AC407" s="39" t="s">
        <v>9</v>
      </c>
      <c r="AD407" s="40">
        <f>SUM(AD405:AD406)</f>
        <v>0</v>
      </c>
      <c r="AE407" s="39" t="s">
        <v>9</v>
      </c>
      <c r="AF407" s="40">
        <f>IF(H402&gt;0,SUM(AF405:AF406),0)</f>
        <v>0</v>
      </c>
      <c r="AG407" s="39" t="s">
        <v>9</v>
      </c>
      <c r="AH407" s="40">
        <f>IF($H402&gt;1,SUM(AH405:AH406),0)</f>
        <v>0</v>
      </c>
      <c r="AI407" s="39" t="s">
        <v>9</v>
      </c>
      <c r="AJ407" s="40">
        <f>IF(H402&gt;2,SUM(AJ405:AJ406),0)</f>
        <v>0</v>
      </c>
      <c r="AK407" s="39" t="s">
        <v>61</v>
      </c>
      <c r="AL407" s="40">
        <f>SUM(AD407-AF407-AH407-AJ407)</f>
        <v>0</v>
      </c>
      <c r="AM407" s="50"/>
      <c r="AN407" s="52"/>
      <c r="AO407" s="50"/>
      <c r="AP407" s="52"/>
      <c r="AQ407" s="50"/>
    </row>
    <row r="408" spans="1:43" ht="14.4" hidden="1" customHeight="1" x14ac:dyDescent="0.3">
      <c r="F408" s="20"/>
      <c r="L408" s="25"/>
      <c r="R408" s="39" t="s">
        <v>1</v>
      </c>
      <c r="S408" s="40">
        <f>E398-D398</f>
        <v>0</v>
      </c>
      <c r="T408" s="39" t="s">
        <v>70</v>
      </c>
      <c r="U408" s="40">
        <f>IF(B402&gt;0,E399-D399,0)</f>
        <v>0</v>
      </c>
      <c r="V408" s="39" t="s">
        <v>70</v>
      </c>
      <c r="W408" s="40">
        <f>IF(B402&gt;1,E400-D400,0)</f>
        <v>0</v>
      </c>
      <c r="X408" s="39" t="s">
        <v>70</v>
      </c>
      <c r="Y408" s="40">
        <f>IF(B402&gt;2,E401-D401,0)</f>
        <v>0</v>
      </c>
      <c r="Z408" s="39"/>
      <c r="AA408" s="39"/>
      <c r="AB408" s="39"/>
      <c r="AC408" s="39" t="s">
        <v>1</v>
      </c>
      <c r="AD408" s="40">
        <f>K398-J398</f>
        <v>0</v>
      </c>
      <c r="AE408" s="39" t="s">
        <v>70</v>
      </c>
      <c r="AF408" s="40">
        <f>IF(H402&gt;0,K399-J399,0)</f>
        <v>0</v>
      </c>
      <c r="AG408" s="39" t="s">
        <v>70</v>
      </c>
      <c r="AH408" s="40">
        <f>IF(H402&gt;1,K400-J400,0)</f>
        <v>0</v>
      </c>
      <c r="AI408" s="39" t="s">
        <v>70</v>
      </c>
      <c r="AJ408" s="40">
        <f>IF(H402&gt;2,K401-J401,0)</f>
        <v>0</v>
      </c>
      <c r="AK408" s="39"/>
      <c r="AL408" s="39"/>
      <c r="AM408" s="50"/>
      <c r="AN408" s="52"/>
      <c r="AO408" s="50"/>
      <c r="AP408" s="52"/>
      <c r="AQ408" s="50"/>
    </row>
    <row r="409" spans="1:43" ht="14.4" hidden="1" customHeight="1" x14ac:dyDescent="0.3">
      <c r="F409" s="20"/>
      <c r="L409" s="25"/>
      <c r="R409" s="39" t="s">
        <v>54</v>
      </c>
      <c r="S409" s="40">
        <f>SUM(S400+S403+S407)</f>
        <v>0</v>
      </c>
      <c r="T409" s="39" t="s">
        <v>54</v>
      </c>
      <c r="U409" s="40">
        <f>SUM(U400+U403+U407)</f>
        <v>0</v>
      </c>
      <c r="V409" s="39" t="s">
        <v>54</v>
      </c>
      <c r="W409" s="40">
        <f>SUM(W400+W403+W407)</f>
        <v>0</v>
      </c>
      <c r="X409" s="39" t="s">
        <v>54</v>
      </c>
      <c r="Y409" s="40">
        <f>SUM(Y400+Y403+Y407)</f>
        <v>0</v>
      </c>
      <c r="Z409" s="39"/>
      <c r="AA409" s="39"/>
      <c r="AB409" s="39"/>
      <c r="AC409" s="39" t="s">
        <v>54</v>
      </c>
      <c r="AD409" s="40">
        <f>SUM(AD400+AD403+AD407)</f>
        <v>0</v>
      </c>
      <c r="AE409" s="39" t="s">
        <v>54</v>
      </c>
      <c r="AF409" s="40">
        <f>SUM(AF400+AF403+AF407)</f>
        <v>0</v>
      </c>
      <c r="AG409" s="39" t="s">
        <v>54</v>
      </c>
      <c r="AH409" s="40">
        <f>SUM(AH400+AH403+AH407)</f>
        <v>0</v>
      </c>
      <c r="AI409" s="39" t="s">
        <v>54</v>
      </c>
      <c r="AJ409" s="40">
        <f>SUM(AJ400+AJ403+AJ407)</f>
        <v>0</v>
      </c>
      <c r="AK409" s="39"/>
      <c r="AL409" s="39"/>
      <c r="AM409" s="50"/>
      <c r="AN409" s="52"/>
      <c r="AO409" s="50"/>
      <c r="AP409" s="50"/>
      <c r="AQ409" s="50"/>
    </row>
    <row r="410" spans="1:43" ht="14.4" hidden="1" customHeight="1" x14ac:dyDescent="0.3">
      <c r="F410" s="20"/>
      <c r="L410" s="25"/>
      <c r="R410" s="39" t="s">
        <v>55</v>
      </c>
      <c r="S410" s="46">
        <f>S408*24*Personalia!$B$15</f>
        <v>0</v>
      </c>
      <c r="T410" s="39" t="s">
        <v>71</v>
      </c>
      <c r="U410" s="46">
        <f>U408*24*Personalia!$B$15</f>
        <v>0</v>
      </c>
      <c r="V410" s="39" t="s">
        <v>71</v>
      </c>
      <c r="W410" s="46">
        <f>W408*24*Personalia!$B$15</f>
        <v>0</v>
      </c>
      <c r="X410" s="39" t="s">
        <v>71</v>
      </c>
      <c r="Y410" s="46">
        <f>Y408*24*Personalia!$B$15</f>
        <v>0</v>
      </c>
      <c r="Z410" s="39"/>
      <c r="AA410" s="39"/>
      <c r="AB410" s="39"/>
      <c r="AC410" s="39" t="s">
        <v>55</v>
      </c>
      <c r="AD410" s="46">
        <f>AD408*24*Personalia!$B$15</f>
        <v>0</v>
      </c>
      <c r="AE410" s="39" t="s">
        <v>71</v>
      </c>
      <c r="AF410" s="46">
        <f>AF408*24*Personalia!$B$15</f>
        <v>0</v>
      </c>
      <c r="AG410" s="39" t="s">
        <v>71</v>
      </c>
      <c r="AH410" s="46">
        <f>AH408*24*Personalia!$B$15</f>
        <v>0</v>
      </c>
      <c r="AI410" s="39" t="s">
        <v>71</v>
      </c>
      <c r="AJ410" s="46">
        <f>AJ408*24*Personalia!$B$15</f>
        <v>0</v>
      </c>
      <c r="AK410" s="39"/>
      <c r="AL410" s="39"/>
      <c r="AM410" s="50"/>
      <c r="AN410" s="52"/>
      <c r="AO410" s="50"/>
      <c r="AP410" s="50"/>
      <c r="AQ410" s="50"/>
    </row>
    <row r="411" spans="1:43" ht="14.4" hidden="1" customHeight="1" x14ac:dyDescent="0.3">
      <c r="F411" s="20"/>
      <c r="L411" s="25"/>
      <c r="R411" s="14" t="s">
        <v>2</v>
      </c>
      <c r="S411" s="47">
        <f>S400*Personalia!$B$15*24*0.25+S403*24*Personalia!$B$15*0.5+S407*24*Personalia!$B$15</f>
        <v>0</v>
      </c>
      <c r="T411" s="48" t="s">
        <v>72</v>
      </c>
      <c r="U411" s="47">
        <f>U400*Personalia!$B$15*24*0.25+U403*24*Personalia!$B$15*0.5+U407*24*Personalia!$B$15</f>
        <v>0</v>
      </c>
      <c r="V411" s="48" t="s">
        <v>72</v>
      </c>
      <c r="W411" s="47">
        <f>W400*Personalia!$B$15*24*0.25+W403*24*Personalia!$B$15*0.5+W407*24*Personalia!$B$15</f>
        <v>0</v>
      </c>
      <c r="X411" s="48" t="s">
        <v>72</v>
      </c>
      <c r="Y411" s="47">
        <f>Y400*Personalia!$B$15*24*0.25+Y403*24*Personalia!$B$15*0.5+Y407*24*Personalia!$B$15</f>
        <v>0</v>
      </c>
      <c r="AC411" s="14" t="s">
        <v>2</v>
      </c>
      <c r="AD411" s="47">
        <f>AD400*Personalia!$B$15*24*0.25+AD403*24*Personalia!$B$15*0.5+AD407*24*Personalia!$B$15</f>
        <v>0</v>
      </c>
      <c r="AE411" s="48" t="s">
        <v>72</v>
      </c>
      <c r="AF411" s="47">
        <f>AF400*Personalia!$B$15*24*0.25+AF403*24*Personalia!$B$15*0.5+AF407*24*Personalia!$B$15</f>
        <v>0</v>
      </c>
      <c r="AG411" s="48" t="s">
        <v>72</v>
      </c>
      <c r="AH411" s="47">
        <f>AH400*Personalia!$B$15*24*0.25+AH403*24*Personalia!$B$15*0.5+AH407*24*Personalia!$B$15</f>
        <v>0</v>
      </c>
      <c r="AI411" s="48" t="s">
        <v>72</v>
      </c>
      <c r="AJ411" s="47">
        <f>AJ400*Personalia!$B$15*24*0.25+AJ403*24*Personalia!$B$15*0.5+AJ407*24*Personalia!$B$15</f>
        <v>0</v>
      </c>
      <c r="AM411" s="50"/>
      <c r="AN411" s="54"/>
      <c r="AO411" s="50"/>
      <c r="AP411" s="50"/>
      <c r="AQ411" s="50"/>
    </row>
    <row r="412" spans="1:43" ht="14.4" hidden="1" customHeight="1" x14ac:dyDescent="0.3">
      <c r="F412" s="20"/>
      <c r="L412" s="25"/>
      <c r="AM412" s="50"/>
      <c r="AN412" s="54"/>
      <c r="AO412" s="50"/>
      <c r="AP412" s="50"/>
      <c r="AQ412" s="50"/>
    </row>
    <row r="413" spans="1:43" x14ac:dyDescent="0.3">
      <c r="F413" s="20"/>
      <c r="L413" s="25"/>
      <c r="AM413" s="50"/>
      <c r="AN413" s="50"/>
      <c r="AO413" s="50"/>
      <c r="AP413" s="50"/>
      <c r="AQ413" s="50"/>
    </row>
    <row r="414" spans="1:43" ht="16.8" x14ac:dyDescent="0.4">
      <c r="A414" s="21" t="s">
        <v>24</v>
      </c>
      <c r="B414" s="22" t="str">
        <f>TEXT(C414,"DDDD")</f>
        <v>dinsdag</v>
      </c>
      <c r="C414" s="63">
        <v>42004</v>
      </c>
      <c r="D414" s="11">
        <v>0</v>
      </c>
      <c r="E414" s="11">
        <v>0</v>
      </c>
      <c r="F414" s="20"/>
      <c r="G414" s="23" t="s">
        <v>25</v>
      </c>
      <c r="H414" s="24" t="str">
        <f>TEXT(I414,"DDDD")</f>
        <v>dinsdag</v>
      </c>
      <c r="I414" s="63">
        <f>C414</f>
        <v>42004</v>
      </c>
      <c r="J414" s="11">
        <v>0</v>
      </c>
      <c r="K414" s="11">
        <v>0</v>
      </c>
      <c r="L414" s="25"/>
      <c r="M414" s="26" t="s">
        <v>62</v>
      </c>
      <c r="N414" s="27">
        <f>AA417</f>
        <v>0</v>
      </c>
      <c r="O414" s="28" t="s">
        <v>62</v>
      </c>
      <c r="P414" s="29">
        <f>AL417</f>
        <v>0</v>
      </c>
      <c r="Q414" s="25"/>
      <c r="R414" s="26" t="s">
        <v>15</v>
      </c>
      <c r="S414" s="30" t="s">
        <v>3</v>
      </c>
      <c r="T414" s="26" t="s">
        <v>13</v>
      </c>
      <c r="U414" s="30" t="s">
        <v>3</v>
      </c>
      <c r="V414" s="26" t="s">
        <v>14</v>
      </c>
      <c r="W414" s="30" t="s">
        <v>3</v>
      </c>
      <c r="X414" s="26" t="s">
        <v>16</v>
      </c>
      <c r="Y414" s="30" t="s">
        <v>3</v>
      </c>
      <c r="Z414" s="26" t="s">
        <v>18</v>
      </c>
      <c r="AA414" s="30"/>
      <c r="AC414" s="28" t="s">
        <v>15</v>
      </c>
      <c r="AD414" s="31" t="s">
        <v>3</v>
      </c>
      <c r="AE414" s="28" t="s">
        <v>13</v>
      </c>
      <c r="AF414" s="31" t="s">
        <v>3</v>
      </c>
      <c r="AG414" s="28" t="s">
        <v>14</v>
      </c>
      <c r="AH414" s="31" t="s">
        <v>3</v>
      </c>
      <c r="AI414" s="28" t="s">
        <v>16</v>
      </c>
      <c r="AJ414" s="31" t="s">
        <v>3</v>
      </c>
      <c r="AK414" s="28" t="s">
        <v>18</v>
      </c>
      <c r="AL414" s="31"/>
      <c r="AM414" s="50"/>
      <c r="AN414" s="50"/>
      <c r="AO414" s="50"/>
      <c r="AP414" s="50"/>
      <c r="AQ414" s="50"/>
    </row>
    <row r="415" spans="1:43" x14ac:dyDescent="0.3">
      <c r="A415" s="32" t="s">
        <v>13</v>
      </c>
      <c r="B415" s="33"/>
      <c r="C415" s="12"/>
      <c r="D415" s="11" t="s">
        <v>22</v>
      </c>
      <c r="E415" s="11" t="s">
        <v>22</v>
      </c>
      <c r="F415" s="20"/>
      <c r="G415" s="34" t="s">
        <v>13</v>
      </c>
      <c r="H415" s="33"/>
      <c r="I415" s="12"/>
      <c r="J415" s="11" t="s">
        <v>22</v>
      </c>
      <c r="K415" s="11" t="s">
        <v>22</v>
      </c>
      <c r="L415" s="25"/>
      <c r="M415" s="26" t="s">
        <v>63</v>
      </c>
      <c r="N415" s="64">
        <f>SUM(S425-U425-W425-Y425)</f>
        <v>0</v>
      </c>
      <c r="O415" s="28" t="s">
        <v>63</v>
      </c>
      <c r="P415" s="27">
        <f>SUM(AD425-AF425-AH425-AJ425)</f>
        <v>0</v>
      </c>
      <c r="Q415" s="33"/>
      <c r="R415" s="14" t="s">
        <v>4</v>
      </c>
      <c r="S415" s="14">
        <f>WEEKDAY($C414)</f>
        <v>3</v>
      </c>
      <c r="T415" s="14" t="s">
        <v>4</v>
      </c>
      <c r="U415" s="14">
        <f>WEEKDAY($C414)</f>
        <v>3</v>
      </c>
      <c r="V415" s="14" t="s">
        <v>4</v>
      </c>
      <c r="W415" s="14">
        <f>WEEKDAY($C414)</f>
        <v>3</v>
      </c>
      <c r="X415" s="14" t="s">
        <v>4</v>
      </c>
      <c r="Y415" s="14">
        <f>WEEKDAY($C414)</f>
        <v>3</v>
      </c>
      <c r="Z415" s="14" t="s">
        <v>19</v>
      </c>
      <c r="AA415" s="35">
        <f>S424</f>
        <v>0</v>
      </c>
      <c r="AC415" s="14" t="s">
        <v>4</v>
      </c>
      <c r="AD415" s="14">
        <f>WEEKDAY($I414)</f>
        <v>3</v>
      </c>
      <c r="AE415" s="14" t="s">
        <v>4</v>
      </c>
      <c r="AF415" s="14">
        <f>WEEKDAY($I414)</f>
        <v>3</v>
      </c>
      <c r="AG415" s="14" t="s">
        <v>4</v>
      </c>
      <c r="AH415" s="14">
        <f>WEEKDAY($I414)</f>
        <v>3</v>
      </c>
      <c r="AI415" s="14" t="s">
        <v>4</v>
      </c>
      <c r="AJ415" s="14">
        <f>WEEKDAY($I414)</f>
        <v>3</v>
      </c>
      <c r="AK415" s="14" t="s">
        <v>19</v>
      </c>
      <c r="AL415" s="35">
        <f>AD424</f>
        <v>0</v>
      </c>
      <c r="AM415" s="49"/>
      <c r="AN415" s="50"/>
      <c r="AO415" s="49"/>
      <c r="AP415" s="50"/>
      <c r="AQ415" s="50"/>
    </row>
    <row r="416" spans="1:43" x14ac:dyDescent="0.3">
      <c r="A416" s="32" t="s">
        <v>14</v>
      </c>
      <c r="C416" s="13"/>
      <c r="D416" s="11" t="s">
        <v>22</v>
      </c>
      <c r="E416" s="11" t="s">
        <v>22</v>
      </c>
      <c r="F416" s="20"/>
      <c r="G416" s="34" t="s">
        <v>14</v>
      </c>
      <c r="I416" s="13"/>
      <c r="J416" s="11" t="s">
        <v>22</v>
      </c>
      <c r="K416" s="11" t="s">
        <v>22</v>
      </c>
      <c r="L416" s="25"/>
      <c r="M416" s="26" t="s">
        <v>64</v>
      </c>
      <c r="N416" s="36">
        <f>AA420</f>
        <v>0</v>
      </c>
      <c r="O416" s="28" t="s">
        <v>64</v>
      </c>
      <c r="P416" s="37">
        <f>AL420</f>
        <v>0</v>
      </c>
      <c r="Q416" s="38"/>
      <c r="R416" s="39" t="s">
        <v>6</v>
      </c>
      <c r="S416" s="40">
        <f>IF(S415=7,IF(OR(AND(D414&gt;=19/24,E414&gt;=19/24),AND(D414&lt;=14/24,E414&lt;=14/24)),0,IF(AND(D414&lt;=14/24,E414&lt;=19/24),E414-14/24,IF(AND(D414&gt;=14/24,E414&lt;=19/24),E414-D414,IF(AND(D414&gt;=14/24,E414&gt;=19/24),19/24-D414,IF(AND(D414&lt;=14/24,E414&gt;=19/24),19/24-14/24,"v"))))),0)</f>
        <v>0</v>
      </c>
      <c r="T416" s="39" t="s">
        <v>6</v>
      </c>
      <c r="U416" s="40">
        <f>IF(OR(D415="x",E415="x"),0,IF(B418&gt;0,IF(U415=7,IF(OR(AND(D415&gt;=19/24,E415&gt;=19/24),AND(D415&lt;=14/24,E415&lt;=14/24)),0,IF(AND(D415&lt;=14/24,E415&lt;=19/24),E415-14/24,IF(AND(D415&gt;=14/24,E415&lt;=19/24),E415-D415,IF(AND(D415&gt;=14/24,E415&gt;=19/24),19/24-D415,IF(AND(D415&lt;=14/24,E415&gt;=19/24),19/24-14/24,"v"))))),0),0))</f>
        <v>0</v>
      </c>
      <c r="V416" s="39" t="s">
        <v>6</v>
      </c>
      <c r="W416" s="40">
        <f>IF(OR(D416="x",E416="x"),0,IF(B418&gt;1,IF(W415=7,IF(OR(AND(D416&gt;=19/24,E416&gt;=19/24),AND(D416&lt;=14/24,E416&lt;=14/24)),0,IF(AND(D416&lt;=14/24,E416&lt;=19/24),E416-14/24,IF(AND(D416&gt;=14/24,E416&lt;=19/24),E416-D416,IF(AND(D416&gt;=14/24,E416&gt;=19/24),19/24-D416,IF(AND(D416&lt;=14/24,E416&gt;=19/24),19/24-14/24,"v"))))),0),0))</f>
        <v>0</v>
      </c>
      <c r="X416" s="39" t="s">
        <v>6</v>
      </c>
      <c r="Y416" s="40">
        <f>IF(OR(D417="x",E417="x"),0,IF(B418&gt;2,IF(Y415=7,IF(OR(AND(D417&gt;=19/24,E417&gt;=19/24),AND(D417&lt;=14/24,E417&lt;=14/24)),0,IF(AND(D417&lt;=14/24,E417&lt;=19/24),E417-14/24,IF(AND(D417&gt;=14/24,E417&lt;=19/24),E417-D417,IF(AND(D417&gt;=14/24,E417&gt;=19/24),19/24-D417,IF(AND(D417&lt;=14/24,E417&gt;=19/24),19/24-14/24,"v"))))),0),0))</f>
        <v>0</v>
      </c>
      <c r="Z416" s="39" t="s">
        <v>20</v>
      </c>
      <c r="AA416" s="40">
        <f>U424+W424+Y424</f>
        <v>0</v>
      </c>
      <c r="AB416" s="39"/>
      <c r="AC416" s="39" t="s">
        <v>6</v>
      </c>
      <c r="AD416" s="40">
        <f>IF(AD415=7,IF(OR(AND(J414&gt;=19/24,K414&gt;=19/24),AND(J414&lt;=14/24,K414&lt;=14/24)),0,IF(AND(J414&lt;=14/24,K414&lt;=19/24),K414-14/24,IF(AND(J414&gt;=14/24,K414&lt;=19/24),K414-J414,IF(AND(J414&gt;=14/24,K414&gt;=19/24),19/24-J414,IF(AND(J414&lt;=14/24,K414&gt;=19/24),19/24-14/24,"v"))))),0)</f>
        <v>0</v>
      </c>
      <c r="AE416" s="39" t="s">
        <v>6</v>
      </c>
      <c r="AF416" s="40">
        <f>IF(OR(J415="x",K415="x"),0,IF(H418&gt;0,IF(AF415=7,IF(OR(AND(J415&gt;=19/24,K415&gt;=19/24),AND(J415&lt;=14/24,K415&lt;=14/24)),0,IF(AND(J415&lt;=14/24,K415&lt;=19/24),K415-14/24,IF(AND(J415&gt;=14/24,K415&lt;=19/24),K415-J415,IF(AND(J415&gt;=14/24,K415&gt;=19/24),19/24-J415,IF(AND(J415&lt;=14/24,K415&gt;=19/24),19/24-14/24,"v"))))),0),0))</f>
        <v>0</v>
      </c>
      <c r="AG416" s="39" t="s">
        <v>6</v>
      </c>
      <c r="AH416" s="40">
        <f>IF(OR(J416="x",K416="x"),0,IF(H418&gt;1,IF(AH415=7,IF(OR(AND(J416&gt;=19/24,K416&gt;=19/24),AND(J416&lt;=14/24,K416&lt;=14/24)),0,IF(AND(J416&lt;=14/24,K416&lt;=19/24),K416-14/24,IF(AND(J416&gt;=14/24,K416&lt;=19/24),K416-J416,IF(AND(J416&gt;=14/24,K416&gt;=19/24),19/24-J416,IF(AND(J416&lt;=14/24,K416&gt;=19/24),19/24-14/24,"v"))))),0),0))</f>
        <v>0</v>
      </c>
      <c r="AI416" s="39" t="s">
        <v>6</v>
      </c>
      <c r="AJ416" s="40">
        <f>IF(OR(J417="x",K417="x"),0,IF(H418&gt;2,IF(AJ415=7,IF(OR(AND(J417&gt;=19/24,K417&gt;=19/24),AND(J417&lt;=14/24,K417&lt;=14/24)),0,IF(AND(J417&lt;=14/24,K417&lt;=19/24),K417-14/24,IF(AND(J417&gt;=14/24,K417&lt;=19/24),K417-J417,IF(AND(J417&gt;=14/24,K417&gt;=19/24),19/24-J417,IF(AND(J417&lt;=14/24,K417&gt;=19/24),19/24-14/24,"v"))))),0),0))</f>
        <v>0</v>
      </c>
      <c r="AK416" s="39" t="s">
        <v>20</v>
      </c>
      <c r="AL416" s="40">
        <f>AF424+AH424+AJ424</f>
        <v>0</v>
      </c>
      <c r="AM416" s="50"/>
      <c r="AN416" s="50"/>
      <c r="AO416" s="50"/>
      <c r="AP416" s="51"/>
      <c r="AQ416" s="50"/>
    </row>
    <row r="417" spans="1:43" x14ac:dyDescent="0.3">
      <c r="A417" s="32" t="s">
        <v>16</v>
      </c>
      <c r="C417" s="12"/>
      <c r="D417" s="11" t="s">
        <v>22</v>
      </c>
      <c r="E417" s="11" t="s">
        <v>22</v>
      </c>
      <c r="F417" s="20"/>
      <c r="G417" s="34" t="s">
        <v>16</v>
      </c>
      <c r="I417" s="12"/>
      <c r="J417" s="11" t="s">
        <v>22</v>
      </c>
      <c r="K417" s="11" t="s">
        <v>22</v>
      </c>
      <c r="L417" s="25"/>
      <c r="M417" s="26" t="s">
        <v>65</v>
      </c>
      <c r="N417" s="37">
        <f>AA418</f>
        <v>0</v>
      </c>
      <c r="O417" s="28" t="s">
        <v>65</v>
      </c>
      <c r="P417" s="37">
        <f>AL418</f>
        <v>0</v>
      </c>
      <c r="R417" s="39" t="s">
        <v>11</v>
      </c>
      <c r="S417" s="40">
        <f>IF(S415&lt;&gt;1,IF(OR(AND(D414&gt;=7/24,E414&gt;=7/24),AND(D414&lt;=5/24,E414&lt;=5/24)),0,IF(AND(D414&lt;=5/24,E414&lt;=7/24),E414-5/24,IF(AND(D414&gt;=5/24,E414&lt;=7/24),E414-D414,IF(AND(D414&gt;=5/24,E414&gt;=7/24),7/24-D414,IF(AND(D414&lt;=5/24,E414&gt;=7/24),7/24-5/24,"v"))))),0)</f>
        <v>0</v>
      </c>
      <c r="T417" s="39" t="s">
        <v>11</v>
      </c>
      <c r="U417" s="40">
        <f>IF(OR(D415="x",E415="x"),0,IF(D415="x",0,IF(U415&lt;&gt;1,IF(OR(AND(D415&gt;=7/24,E415&gt;=7/24),AND(D415&lt;=5/24,E415&lt;=5/24)),0,IF(AND(D415&lt;=5/24,E415&lt;=7/24),E415-5/24,IF(AND(D415&gt;=5/24,E415&lt;=7/24),E415-D415,IF(AND(D415&gt;=5/24,E415&gt;=7/24),7/24-D415,IF(AND(D415&lt;=5/24,E415&gt;=7/24),7/24-5/24,"v"))))),0)))</f>
        <v>0</v>
      </c>
      <c r="V417" s="39" t="s">
        <v>11</v>
      </c>
      <c r="W417" s="40">
        <f>IF(OR(D416="x",E416="x"),0,IF(W415&lt;&gt;1,IF(OR(AND(D416&gt;=7/24,E416&gt;=7/24),AND(D416&lt;=5/24,E416&lt;=5/24)),0,IF(AND(D416&lt;=5/24,E416&lt;=7/24),E416-5/24,IF(AND(D416&gt;=5/24,E416&lt;=7/24),E416-D416,IF(AND(D416&gt;=5/24,E416&gt;=7/24),7/24-D416,IF(AND(D416&lt;=5/24,E416&gt;=7/24),7/24-5/24,"v"))))),0))</f>
        <v>0</v>
      </c>
      <c r="X417" s="39" t="s">
        <v>11</v>
      </c>
      <c r="Y417" s="40">
        <f>IF(OR(D417="x",E417="x"),0,IF(Y415&lt;&gt;1,IF(OR(AND(D417&gt;=7/24,E417&gt;=7/24),AND(D417&lt;=5/24,E417&lt;=5/24)),0,IF(AND(D417&lt;=5/24,E417&lt;=7/24),E417-5/24,IF(AND(D417&gt;=5/24,E417&lt;=7/24),E417-D417,IF(AND(D417&gt;=5/24,E417&gt;=7/24),7/24-D417,IF(AND(D417&lt;=5/24,E417&gt;=7/24),7/24-5/24,"v"))))),0))</f>
        <v>0</v>
      </c>
      <c r="Z417" s="39" t="s">
        <v>21</v>
      </c>
      <c r="AA417" s="41">
        <f>AA415-AA416</f>
        <v>0</v>
      </c>
      <c r="AB417" s="39"/>
      <c r="AC417" s="39" t="s">
        <v>11</v>
      </c>
      <c r="AD417" s="40">
        <f>IF(AD415&lt;&gt;1,IF(OR(AND(J414&gt;=7/24,K414&gt;=7/24),AND(J414&lt;=5/24,K414&lt;=5/24)),0,IF(AND(J414&lt;=5/24,K414&lt;=7/24),K414-5/24,IF(AND(J414&gt;=5/24,K414&lt;=7/24),K414-J414,IF(AND(J414&gt;=5/24,K414&gt;=7/24),7/24-J414,IF(AND(J414&lt;=5/24,K414&gt;=7/24),7/24-5/24,"v"))))),0)</f>
        <v>0</v>
      </c>
      <c r="AE417" s="39" t="s">
        <v>11</v>
      </c>
      <c r="AF417" s="40">
        <f>IF(OR(J415="x",K415="x"),0,IF(AF415&lt;&gt;1,IF(OR(AND(J415&gt;=7/24,K415&gt;=7/24),AND(J415&lt;=5/24,K415&lt;=5/24)),0,IF(AND(J415&lt;=5/24,K415&lt;=7/24),K415-5/24,IF(AND(J415&gt;=5/24,K415&lt;=7/24),K415-J415,IF(AND(J415&gt;=5/24,K415&gt;=7/24),7/24-J415,IF(AND(J415&lt;=5/24,K415&gt;=7/24),7/24-5/24,"v"))))),0))</f>
        <v>0</v>
      </c>
      <c r="AG417" s="39" t="s">
        <v>11</v>
      </c>
      <c r="AH417" s="40">
        <f>IF(OR(J416="x",K416="x"),0,IF(AH415&lt;&gt;1,IF(OR(AND(J416&gt;=7/24,K416&gt;=7/24),AND(J416&lt;=5/24,K416&lt;=5/24)),0,IF(AND(J416&lt;=5/24,K416&lt;=7/24),K416-5/24,IF(AND(J416&gt;=5/24,K416&lt;=7/24),K416-J416,IF(AND(J416&gt;=5/24,K416&gt;=7/24),7/24-J416,IF(AND(J416&lt;=5/24,K416&gt;=7/24),7/24-5/24,"v"))))),0))</f>
        <v>0</v>
      </c>
      <c r="AI417" s="39" t="s">
        <v>11</v>
      </c>
      <c r="AJ417" s="40">
        <f>IF(OR(J417="x",K417="x"),0,IF(AJ415&lt;&gt;1,IF(OR(AND(J417&gt;=7/24,K417&gt;=7/24),AND(J417&lt;=5/24,K417&lt;=5/24)),0,IF(AND(J417&lt;=5/24,K417&lt;=7/24),K417-5/24,IF(AND(J417&gt;=5/24,K417&lt;=7/24),K417-J417,IF(AND(J417&gt;=5/24,K417&gt;=7/24),7/24-J417,IF(AND(J417&lt;=5/24,K417&gt;=7/24),7/24-5/24,"v"))))),0))</f>
        <v>0</v>
      </c>
      <c r="AK417" s="39" t="s">
        <v>21</v>
      </c>
      <c r="AL417" s="41">
        <f>AL415-AL416</f>
        <v>0</v>
      </c>
      <c r="AM417" s="50"/>
      <c r="AN417" s="52"/>
      <c r="AO417" s="50"/>
      <c r="AP417" s="52"/>
      <c r="AQ417" s="50"/>
    </row>
    <row r="418" spans="1:43" ht="14.4" hidden="1" customHeight="1" x14ac:dyDescent="0.3">
      <c r="A418" s="42" t="s">
        <v>56</v>
      </c>
      <c r="B418" s="14">
        <f>IF(AND(D415&lt;&gt;"x",D416&lt;&gt;"x",D417&lt;&gt;"x"),3,IF(AND(D415&lt;&gt;"x",D416&lt;&gt;"x"),2,IF(D415&lt;&gt;"x",1,0)))</f>
        <v>0</v>
      </c>
      <c r="F418" s="20"/>
      <c r="G418" s="42" t="s">
        <v>68</v>
      </c>
      <c r="H418" s="14">
        <f>IF(AND(J415&lt;&gt;"x",J416&lt;&gt;"x",J417&lt;&gt;"x"),3,IF(AND(J415&lt;&gt;"x",J416&lt;&gt;"x"),2,IF(J415&lt;&gt;"x",1,0)))</f>
        <v>0</v>
      </c>
      <c r="L418" s="25"/>
      <c r="R418" s="39" t="s">
        <v>10</v>
      </c>
      <c r="S418" s="43">
        <f>IF(AND(S415&lt;&gt;7,S415&lt;&gt;1),IF(AND(D414&gt;=19/24,E414&gt;=19/24),E414-D414,IF(AND(D414&lt;=19/24,E414&gt;=19/24),E414-19/24,0)),0)</f>
        <v>0</v>
      </c>
      <c r="T418" s="39" t="s">
        <v>10</v>
      </c>
      <c r="U418" s="43">
        <f>IF(OR(D415="x",E415="x"),0,IF(AND(U415&lt;&gt;7,U415&lt;&gt;1),IF(AND(D415&gt;=19/24,E415&gt;=19/24),E415-D415,IF(AND(D415&lt;=19/24,E415&gt;=19/24),E415-19/24,0)),0))</f>
        <v>0</v>
      </c>
      <c r="V418" s="39" t="s">
        <v>10</v>
      </c>
      <c r="W418" s="43">
        <f>IF(OR(D416="x",E416="x"),0,IF(AND(W415&lt;&gt;7,W415&lt;&gt;1),IF(AND(D416&gt;=19/24,E416&gt;=19/24),E416-D416,IF(AND(D416&lt;=19/24,E416&gt;=19/24),E416-19/24,0)),0))</f>
        <v>0</v>
      </c>
      <c r="X418" s="39" t="s">
        <v>10</v>
      </c>
      <c r="Y418" s="43">
        <f>IF(OR(D417="x",E417="x"),0,IF(AND(Y415&lt;&gt;7,Y415&lt;&gt;1),IF(AND(D417&gt;=19/24,E417&gt;=19/24),E417-D417,IF(AND(D417&lt;=19/24,E417&gt;=19/24),E417-19/24,0)),0))</f>
        <v>0</v>
      </c>
      <c r="Z418" s="39" t="s">
        <v>5</v>
      </c>
      <c r="AA418" s="44">
        <f>S427-U427-W427-Y427</f>
        <v>0</v>
      </c>
      <c r="AB418" s="39"/>
      <c r="AC418" s="39" t="s">
        <v>10</v>
      </c>
      <c r="AD418" s="43">
        <f>IF(AND(AD415&lt;&gt;7,AD415&lt;&gt;1),IF(AND(J414&gt;=19/24,K414&gt;=19/24),K414-J414,IF(AND(J414&lt;=19/24,K414&gt;=19/24),K414-19/24,0)),0)</f>
        <v>0</v>
      </c>
      <c r="AE418" s="39" t="s">
        <v>10</v>
      </c>
      <c r="AF418" s="43">
        <f>IF(OR(J415="x",K415="x"),0,IF(AND(AF415&lt;&gt;7,AF415&lt;&gt;1),IF(AND(J415&gt;=19/24,K415&gt;=19/24),K415-J415,IF(AND(J415&lt;=19/24,K415&gt;=19/24),K415-19/24,0)),0))</f>
        <v>0</v>
      </c>
      <c r="AG418" s="39" t="s">
        <v>10</v>
      </c>
      <c r="AH418" s="43">
        <f>IF(OR(J416="x",K416="x"),0,IF(AND(AH415&lt;&gt;7,AH415&lt;&gt;1),IF(AND(J416&gt;=19/24,K416&gt;=19/24),K416-J416,IF(AND(J416&lt;=19/24,K416&gt;=19/24),K416-19/24,0)),0))</f>
        <v>0</v>
      </c>
      <c r="AI418" s="39" t="s">
        <v>10</v>
      </c>
      <c r="AJ418" s="43">
        <f>IF(OR(J417="x",K417="x"),0,IF(AND(AJ415&lt;&gt;7,AJ415&lt;&gt;1),IF(AND(J417&gt;=19/24,K417&gt;=19/24),K417-J417,IF(AND(J417&lt;=19/24,K417&gt;=19/24),K417-19/24,0)),0))</f>
        <v>0</v>
      </c>
      <c r="AK418" s="39" t="s">
        <v>5</v>
      </c>
      <c r="AL418" s="44">
        <f>AD427-AF427-AH427-AJ427</f>
        <v>0</v>
      </c>
      <c r="AM418" s="50"/>
      <c r="AN418" s="52"/>
      <c r="AO418" s="50"/>
      <c r="AP418" s="51"/>
      <c r="AQ418" s="50"/>
    </row>
    <row r="419" spans="1:43" ht="14.4" hidden="1" customHeight="1" x14ac:dyDescent="0.3">
      <c r="F419" s="20"/>
      <c r="L419" s="25"/>
      <c r="R419" s="39" t="s">
        <v>12</v>
      </c>
      <c r="S419" s="40">
        <f>SUM(S417:S418)</f>
        <v>0</v>
      </c>
      <c r="T419" s="39" t="s">
        <v>12</v>
      </c>
      <c r="U419" s="40">
        <f>IF(B418&gt;0,SUM(U417:U418),0)</f>
        <v>0</v>
      </c>
      <c r="V419" s="39" t="s">
        <v>12</v>
      </c>
      <c r="W419" s="40">
        <f>IF(B418&gt;1,SUM(W417:W418),0)</f>
        <v>0</v>
      </c>
      <c r="X419" s="39" t="s">
        <v>12</v>
      </c>
      <c r="Y419" s="40">
        <f>IF(B418&gt;2,SUM(Y417:Y418),0)</f>
        <v>0</v>
      </c>
      <c r="Z419" s="39" t="s">
        <v>17</v>
      </c>
      <c r="AA419" s="44">
        <f>S426-U426-W426-Y426</f>
        <v>0</v>
      </c>
      <c r="AB419" s="39"/>
      <c r="AC419" s="39" t="s">
        <v>12</v>
      </c>
      <c r="AD419" s="40">
        <f>SUM(AD417:AD418)</f>
        <v>0</v>
      </c>
      <c r="AE419" s="39" t="s">
        <v>12</v>
      </c>
      <c r="AF419" s="40">
        <f>IF(H418&gt;0,SUM(AF417:AF418),0)</f>
        <v>0</v>
      </c>
      <c r="AG419" s="39" t="s">
        <v>12</v>
      </c>
      <c r="AH419" s="40">
        <f>IF(H418&gt;1,SUM(AH417:AH418),0)</f>
        <v>0</v>
      </c>
      <c r="AI419" s="39" t="s">
        <v>12</v>
      </c>
      <c r="AJ419" s="40">
        <f>IF(H418&gt;2,SUM(AJ417:AJ418),0)</f>
        <v>0</v>
      </c>
      <c r="AK419" s="39" t="s">
        <v>17</v>
      </c>
      <c r="AL419" s="44">
        <f>AD426-AF426-AH426-AJ426</f>
        <v>0</v>
      </c>
      <c r="AM419" s="50"/>
      <c r="AN419" s="52"/>
      <c r="AO419" s="50"/>
      <c r="AP419" s="53"/>
      <c r="AQ419" s="50"/>
    </row>
    <row r="420" spans="1:43" ht="14.4" hidden="1" customHeight="1" x14ac:dyDescent="0.3">
      <c r="F420" s="20"/>
      <c r="L420" s="25"/>
      <c r="R420" s="39"/>
      <c r="S420" s="39"/>
      <c r="T420" s="39"/>
      <c r="U420" s="39"/>
      <c r="V420" s="39"/>
      <c r="W420" s="39"/>
      <c r="X420" s="39"/>
      <c r="Y420" s="39"/>
      <c r="Z420" s="39" t="s">
        <v>55</v>
      </c>
      <c r="AA420" s="44">
        <f>SUM(AA418:AA419)</f>
        <v>0</v>
      </c>
      <c r="AB420" s="39"/>
      <c r="AC420" s="39"/>
      <c r="AD420" s="39"/>
      <c r="AE420" s="39"/>
      <c r="AF420" s="39"/>
      <c r="AG420" s="39"/>
      <c r="AH420" s="39"/>
      <c r="AI420" s="39"/>
      <c r="AJ420" s="39"/>
      <c r="AK420" s="39" t="s">
        <v>55</v>
      </c>
      <c r="AL420" s="44">
        <f>SUM(AL418:AL419)</f>
        <v>0</v>
      </c>
      <c r="AM420" s="50"/>
      <c r="AN420" s="52"/>
      <c r="AO420" s="50"/>
      <c r="AP420" s="53"/>
      <c r="AQ420" s="50"/>
    </row>
    <row r="421" spans="1:43" ht="14.4" hidden="1" customHeight="1" x14ac:dyDescent="0.3">
      <c r="F421" s="20"/>
      <c r="L421" s="25"/>
      <c r="R421" s="39" t="s">
        <v>7</v>
      </c>
      <c r="S421" s="45">
        <f>IF(AND(S415&lt;&gt;1,S415&lt;&gt;7),IF(AND(D414&gt;=5/24,E414&gt;=5/24),0,IF(E414&lt;5/24,E414-D414,IF(AND(D414&gt;0/24,E414&lt;5/24),E414-D414,IF(AND(D414&gt;=0/24,E414&gt;=5/24),5/24-D414,0)))),IF(S415=1,E414-D414,IF(S415=7,IF(AND(D414&gt;=5/24,E414&gt;=5/24),0,IF(E414&lt;5/24,E414-D414,IF(AND(D414&gt;0/24,E414&lt;5/24),E414-D414,IF(AND(D414&gt;=0/24,E414&gt;=5/24),5/24-D414,"v")))))))</f>
        <v>0</v>
      </c>
      <c r="T421" s="39" t="s">
        <v>7</v>
      </c>
      <c r="U421" s="45">
        <f>IF(OR(D415="x",E415="x"),0,IF(AND(U415&lt;&gt;1,U415&lt;&gt;7),IF(AND(D415&gt;=5/24,E415&gt;=5/24),0,IF(E415&lt;5/24,E415-D415,IF(AND(D415&gt;0/24,E415&lt;5/24),E415-D415,IF(AND(D415&gt;=0/24,E415&gt;=5/24),5/24-D415,0)))),IF(U415=1,E415-D415,IF(U415=7,IF(AND(D415&gt;=5/24,E415&gt;=5/24),0,IF(E415&lt;5/24,E415-D415,IF(AND(D415&gt;0/24,E415&lt;5/24),E415-D415,IF(AND(D415&gt;=0/24,E415&gt;=5/24),5/24-D415,"v"))))))))</f>
        <v>0</v>
      </c>
      <c r="V421" s="39" t="s">
        <v>7</v>
      </c>
      <c r="W421" s="45">
        <f>IF(OR(D416="x",E416="x"),0,IF(AND(W415&lt;&gt;1,W415&lt;&gt;7),IF(AND(D416&gt;=5/24,E416&gt;=5/24),0,IF(E416&lt;5/24,E416-D416,IF(AND(D416&gt;0/24,E416&lt;5/24),E416-D416,IF(AND(D416&gt;=0/24,E416&gt;=5/24),5/24-D416,0)))),IF(W415=1,E416-D416,IF(W415=7,IF(AND(D416&gt;=5/24,E416&gt;=5/24),0,IF(E416&lt;5/24,E416-D416,IF(AND(D416&gt;0/24,E416&lt;5/24),E416-D416,IF(AND(D416&gt;=0/24,E416&gt;=5/24),5/24-D416,"v"))))))))</f>
        <v>0</v>
      </c>
      <c r="X421" s="39" t="s">
        <v>7</v>
      </c>
      <c r="Y421" s="45">
        <f>IF(OR(D417="x",E417="x"),0,IF(AND(Y415&lt;&gt;1,Y415&lt;&gt;7),IF(AND(D417&gt;=5/24,E417&gt;=5/24),0,IF(E417&lt;5/24,E417-D417,IF(AND(D417&gt;0/24,E417&lt;5/24),E417-D417,IF(AND(D417&gt;=0/24,E417&gt;=5/24),5/24-D417,0)))),IF(Y415=1,E417-D417,IF(Y415=7,IF(AND(D417&gt;=5/24,E417&gt;=5/24),0,IF(E417&lt;5/24,E417-D417,IF(AND(D417&gt;0/24,E417&lt;5/24),E417-D417,IF(AND(D417&gt;=0/24,E417&gt;=5/24),5/24-D417,"v"))))))))</f>
        <v>0</v>
      </c>
      <c r="Z421" s="39" t="s">
        <v>59</v>
      </c>
      <c r="AA421" s="40">
        <f>SUM(S416-U416-W416-Y416)</f>
        <v>0</v>
      </c>
      <c r="AB421" s="39"/>
      <c r="AC421" s="39" t="s">
        <v>7</v>
      </c>
      <c r="AD421" s="45">
        <f>IF(AND(AD415&lt;&gt;1,AD415&lt;&gt;7),IF(AND(J414&gt;=5/24,K414&gt;=5/24),0,IF(K414&lt;5/24,K414-J414,IF(AND(J414&gt;0/24,K414&lt;5/24),K414-J414,IF(AND(J414&gt;=0/24,K414&gt;=5/24),5/24-J414,0)))),IF(AD415=1,K414-J414,IF(AD415=7,IF(AND(J414&gt;=5/24,K414&gt;=5/24),0,IF(K414&lt;5/24,K414-J414,IF(AND(J414&gt;0/24,K414&lt;5/24),K414-J414,IF(AND(J414&gt;=0/24,K414&gt;=5/24),5/24-J414,"v")))))))</f>
        <v>0</v>
      </c>
      <c r="AE421" s="39" t="s">
        <v>7</v>
      </c>
      <c r="AF421" s="45">
        <f>IF(OR(J415="x",K415="x"),0,IF(AND(AF415&lt;&gt;1,AF415&lt;&gt;7),IF(AND(J415&gt;=5/24,K415&gt;=5/24),0,IF(K415&lt;5/24,K415-J415,IF(AND(J415&gt;0/24,K415&lt;5/24),K415-J415,IF(AND(J415&gt;=0/24,K415&gt;=5/24),5/24-J415,0)))),IF(AF415=1,K415-J415,IF(AF415=7,IF(AND(J415&gt;=5/24,K415&gt;=5/24),0,IF(K415&lt;5/24,K415-J415,IF(AND(J415&gt;0/24,K415&lt;5/24),K415-J415,IF(AND(J415&gt;=0/24,K415&gt;=5/24),5/24-J415,"v"))))))))</f>
        <v>0</v>
      </c>
      <c r="AG421" s="39" t="s">
        <v>7</v>
      </c>
      <c r="AH421" s="45">
        <f>IF(OR(J416="x",K416="x"),0,IF(AND(AH415&lt;&gt;1,AH415&lt;&gt;7),IF(AND(J416&gt;=5/24,K416&gt;=5/24),0,IF(K416&lt;5/24,K416-J416,IF(AND(J416&gt;0/24,K416&lt;5/24),K416-J416,IF(AND(J416&gt;=0/24,K416&gt;=5/24),5/24-J416,0)))),IF(AH415=1,K416-J416,IF(AH415=7,IF(AND(J416&gt;=5/24,K416&gt;=5/24),0,IF(K416&lt;5/24,K416-J416,IF(AND(J416&gt;0/24,K416&lt;5/24),K416-J416,IF(AND(J416&gt;=0/24,K416&gt;=5/24),5/24-J416,"v"))))))))</f>
        <v>0</v>
      </c>
      <c r="AI421" s="39" t="s">
        <v>7</v>
      </c>
      <c r="AJ421" s="45">
        <f>IF(OR(J417="x",K417="x"),0,IF(AND(AJ415&lt;&gt;1,AJ415&lt;&gt;7),IF(AND(J417&gt;=5/24,K417&gt;=5/24),0,IF(K417&lt;5/24,K417-J417,IF(AND(J417&gt;0/24,K417&lt;5/24),K417-J417,IF(AND(J417&gt;=0/24,K417&gt;=5/24),5/24-J417,0)))),IF(AJ415=1,K417-J417,IF(AJ415=7,IF(AND(J417&gt;=5/24,K417&gt;=5/24),0,IF(K417&lt;5/24,K417-J417,IF(AND(J417&gt;0/24,K417&lt;5/24),K417-J417,IF(AND(J417&gt;=0/24,K417&gt;=5/24),5/24-J417,"v"))))))))</f>
        <v>0</v>
      </c>
      <c r="AK421" s="39" t="s">
        <v>59</v>
      </c>
      <c r="AL421" s="40">
        <f>SUM(AD416-AF416-AH416-AJ416)</f>
        <v>0</v>
      </c>
      <c r="AM421" s="50"/>
      <c r="AN421" s="50"/>
      <c r="AO421" s="50"/>
      <c r="AP421" s="53"/>
      <c r="AQ421" s="50"/>
    </row>
    <row r="422" spans="1:43" ht="14.4" hidden="1" customHeight="1" x14ac:dyDescent="0.3">
      <c r="F422" s="20"/>
      <c r="L422" s="25"/>
      <c r="R422" s="39" t="s">
        <v>8</v>
      </c>
      <c r="S422" s="43">
        <f>IF(S415=7,IF(AND(D414&gt;=19/24,E414&gt;=19/24),E414-D414,IF(AND(D414&lt;=19/24,E414&gt;=19/24),E414-19/24,0)),0)</f>
        <v>0</v>
      </c>
      <c r="T422" s="39" t="s">
        <v>8</v>
      </c>
      <c r="U422" s="43">
        <f>IF(OR(D415="x",E415="x"),0,IF(U415=7,IF(AND(D415&gt;=19/24,E415&gt;=19/24),E415-D415,IF(AND(D415&lt;=19/24,E415&gt;=19/24),E415-19/24,0)),0))</f>
        <v>0</v>
      </c>
      <c r="V422" s="39" t="s">
        <v>8</v>
      </c>
      <c r="W422" s="43">
        <f>IF(OR(D416="x",E416="x"),0,IF(W415=7,IF(AND(D416&gt;=19/24,E416&gt;=19/24),E416-D416,IF(AND(D416&lt;=19/24,E416&gt;=19/24),E416-19/24,0)),0))</f>
        <v>0</v>
      </c>
      <c r="X422" s="39" t="s">
        <v>8</v>
      </c>
      <c r="Y422" s="43">
        <f>IF(OR(D417="x",E417="x"),0,IF(Y415=7,IF(AND(D417&gt;=19/24,E417&gt;=19/24),E417-D417,IF(AND(D417&lt;=19/24,E417&gt;=19/24),E417-19/24,0)),0))</f>
        <v>0</v>
      </c>
      <c r="Z422" s="39" t="s">
        <v>60</v>
      </c>
      <c r="AA422" s="40">
        <f>SUM(S419-U419-W419-Y420)</f>
        <v>0</v>
      </c>
      <c r="AB422" s="39"/>
      <c r="AC422" s="39" t="s">
        <v>8</v>
      </c>
      <c r="AD422" s="43">
        <f>IF(AD415=7,IF(AND(J414&gt;=19/24,K414&gt;=19/24),K414-J414,IF(AND(J414&lt;=19/24,K414&gt;=19/24),K414-19/24,0)),0)</f>
        <v>0</v>
      </c>
      <c r="AE422" s="39" t="s">
        <v>8</v>
      </c>
      <c r="AF422" s="43">
        <f>IF(OR(J415="x",K415="x"),0,IF(AF415=7,IF(AND(J415&gt;=19/24,K415&gt;=19/24),K415-J415,IF(AND(J415&lt;=19/24,K415&gt;=19/24),K415-19/24,0)),0))</f>
        <v>0</v>
      </c>
      <c r="AG422" s="39" t="s">
        <v>8</v>
      </c>
      <c r="AH422" s="43">
        <f>IF(OR(J416="x",K416="x"),0,IF(AH415=7,IF(AND(J416&gt;=19/24,K416&gt;=19/24),K416-J416,IF(AND(J416&lt;=19/24,K416&gt;=19/24),K416-19/24,0)),0))</f>
        <v>0</v>
      </c>
      <c r="AI422" s="39" t="s">
        <v>8</v>
      </c>
      <c r="AJ422" s="43">
        <f>IF(OR(J417="x",K417="x"),0,IF(AJ415=7,IF(AND(J417&gt;=19/24,K417&gt;=19/24),K417-J417,IF(AND(J417&lt;=19/24,K417&gt;=19/24),K417-19/24,0)),0))</f>
        <v>0</v>
      </c>
      <c r="AK422" s="39" t="s">
        <v>60</v>
      </c>
      <c r="AL422" s="40">
        <f>SUM(AD419-AF419-AH419-AJ420)</f>
        <v>0</v>
      </c>
      <c r="AM422" s="50"/>
      <c r="AN422" s="52"/>
      <c r="AO422" s="50"/>
      <c r="AP422" s="52"/>
      <c r="AQ422" s="50"/>
    </row>
    <row r="423" spans="1:43" ht="14.4" hidden="1" customHeight="1" x14ac:dyDescent="0.3">
      <c r="F423" s="20"/>
      <c r="L423" s="25"/>
      <c r="R423" s="39" t="s">
        <v>9</v>
      </c>
      <c r="S423" s="40">
        <f>SUM(S421:S422)</f>
        <v>0</v>
      </c>
      <c r="T423" s="39" t="s">
        <v>9</v>
      </c>
      <c r="U423" s="40">
        <f>IF(B418&gt;0,SUM(U421:U422),0)</f>
        <v>0</v>
      </c>
      <c r="V423" s="39" t="s">
        <v>9</v>
      </c>
      <c r="W423" s="40">
        <f>IF(B418&gt;1,SUM(W421:W422),0)</f>
        <v>0</v>
      </c>
      <c r="X423" s="39" t="s">
        <v>9</v>
      </c>
      <c r="Y423" s="40">
        <f>IF(B418&gt;2,SUM(Y421:Y422),0)</f>
        <v>0</v>
      </c>
      <c r="Z423" s="39" t="s">
        <v>61</v>
      </c>
      <c r="AA423" s="40">
        <f>SUM(S423-U423-W423-Y423)</f>
        <v>0</v>
      </c>
      <c r="AB423" s="39"/>
      <c r="AC423" s="39" t="s">
        <v>9</v>
      </c>
      <c r="AD423" s="40">
        <f>SUM(AD421:AD422)</f>
        <v>0</v>
      </c>
      <c r="AE423" s="39" t="s">
        <v>9</v>
      </c>
      <c r="AF423" s="40">
        <f>IF(H418&gt;0,SUM(AF421:AF422),0)</f>
        <v>0</v>
      </c>
      <c r="AG423" s="39" t="s">
        <v>9</v>
      </c>
      <c r="AH423" s="40">
        <f>IF($H418&gt;1,SUM(AH421:AH422),0)</f>
        <v>0</v>
      </c>
      <c r="AI423" s="39" t="s">
        <v>9</v>
      </c>
      <c r="AJ423" s="40">
        <f>IF(H418&gt;2,SUM(AJ421:AJ422),0)</f>
        <v>0</v>
      </c>
      <c r="AK423" s="39" t="s">
        <v>61</v>
      </c>
      <c r="AL423" s="40">
        <f>SUM(AD423-AF423-AH423-AJ423)</f>
        <v>0</v>
      </c>
      <c r="AM423" s="50"/>
      <c r="AN423" s="52"/>
      <c r="AO423" s="50"/>
      <c r="AP423" s="52"/>
      <c r="AQ423" s="50"/>
    </row>
    <row r="424" spans="1:43" ht="14.4" hidden="1" customHeight="1" x14ac:dyDescent="0.3">
      <c r="F424" s="20"/>
      <c r="L424" s="25"/>
      <c r="R424" s="39" t="s">
        <v>1</v>
      </c>
      <c r="S424" s="40">
        <f>E414-D414</f>
        <v>0</v>
      </c>
      <c r="T424" s="39" t="s">
        <v>70</v>
      </c>
      <c r="U424" s="40">
        <f>IF(B418&gt;0,E415-D415,0)</f>
        <v>0</v>
      </c>
      <c r="V424" s="39" t="s">
        <v>70</v>
      </c>
      <c r="W424" s="40">
        <f>IF(B418&gt;1,E416-D416,0)</f>
        <v>0</v>
      </c>
      <c r="X424" s="39" t="s">
        <v>70</v>
      </c>
      <c r="Y424" s="40">
        <f>IF(B418&gt;2,E417-D417,0)</f>
        <v>0</v>
      </c>
      <c r="Z424" s="39"/>
      <c r="AA424" s="39"/>
      <c r="AB424" s="39"/>
      <c r="AC424" s="39" t="s">
        <v>1</v>
      </c>
      <c r="AD424" s="40">
        <f>K414-J414</f>
        <v>0</v>
      </c>
      <c r="AE424" s="39" t="s">
        <v>70</v>
      </c>
      <c r="AF424" s="40">
        <f>IF(H418&gt;0,K415-J415,0)</f>
        <v>0</v>
      </c>
      <c r="AG424" s="39" t="s">
        <v>70</v>
      </c>
      <c r="AH424" s="40">
        <f>IF(H418&gt;1,K416-J416,0)</f>
        <v>0</v>
      </c>
      <c r="AI424" s="39" t="s">
        <v>70</v>
      </c>
      <c r="AJ424" s="40">
        <f>IF(H418&gt;2,K417-J417,0)</f>
        <v>0</v>
      </c>
      <c r="AK424" s="39"/>
      <c r="AL424" s="39"/>
      <c r="AM424" s="50"/>
      <c r="AN424" s="52"/>
      <c r="AO424" s="50"/>
      <c r="AP424" s="52"/>
      <c r="AQ424" s="50"/>
    </row>
    <row r="425" spans="1:43" ht="14.4" hidden="1" customHeight="1" x14ac:dyDescent="0.3">
      <c r="F425" s="20"/>
      <c r="L425" s="25"/>
      <c r="R425" s="39" t="s">
        <v>54</v>
      </c>
      <c r="S425" s="40">
        <f>SUM(S416+S419+S423)</f>
        <v>0</v>
      </c>
      <c r="T425" s="39" t="s">
        <v>54</v>
      </c>
      <c r="U425" s="40">
        <f>SUM(U416+U419+U423)</f>
        <v>0</v>
      </c>
      <c r="V425" s="39" t="s">
        <v>54</v>
      </c>
      <c r="W425" s="40">
        <f>SUM(W416+W419+W423)</f>
        <v>0</v>
      </c>
      <c r="X425" s="39" t="s">
        <v>54</v>
      </c>
      <c r="Y425" s="40">
        <f>SUM(Y416+Y419+Y423)</f>
        <v>0</v>
      </c>
      <c r="Z425" s="39"/>
      <c r="AA425" s="39"/>
      <c r="AB425" s="39"/>
      <c r="AC425" s="39" t="s">
        <v>54</v>
      </c>
      <c r="AD425" s="40">
        <f>SUM(AD416+AD419+AD423)</f>
        <v>0</v>
      </c>
      <c r="AE425" s="39" t="s">
        <v>54</v>
      </c>
      <c r="AF425" s="40">
        <f>SUM(AF416+AF419+AF423)</f>
        <v>0</v>
      </c>
      <c r="AG425" s="39" t="s">
        <v>54</v>
      </c>
      <c r="AH425" s="40">
        <f>SUM(AH416+AH419+AH423)</f>
        <v>0</v>
      </c>
      <c r="AI425" s="39" t="s">
        <v>54</v>
      </c>
      <c r="AJ425" s="40">
        <f>SUM(AJ416+AJ419+AJ423)</f>
        <v>0</v>
      </c>
      <c r="AK425" s="39"/>
      <c r="AL425" s="39"/>
      <c r="AM425" s="50"/>
      <c r="AN425" s="52"/>
      <c r="AO425" s="50"/>
      <c r="AP425" s="50"/>
      <c r="AQ425" s="50"/>
    </row>
    <row r="426" spans="1:43" ht="14.4" hidden="1" customHeight="1" x14ac:dyDescent="0.3">
      <c r="F426" s="20"/>
      <c r="L426" s="25"/>
      <c r="R426" s="39" t="s">
        <v>55</v>
      </c>
      <c r="S426" s="46">
        <f>S424*24*Personalia!$B$15</f>
        <v>0</v>
      </c>
      <c r="T426" s="39" t="s">
        <v>71</v>
      </c>
      <c r="U426" s="46">
        <f>U424*24*Personalia!$B$15</f>
        <v>0</v>
      </c>
      <c r="V426" s="39" t="s">
        <v>71</v>
      </c>
      <c r="W426" s="46">
        <f>W424*24*Personalia!$B$15</f>
        <v>0</v>
      </c>
      <c r="X426" s="39" t="s">
        <v>71</v>
      </c>
      <c r="Y426" s="46">
        <f>Y424*24*Personalia!$B$15</f>
        <v>0</v>
      </c>
      <c r="Z426" s="39"/>
      <c r="AA426" s="39"/>
      <c r="AB426" s="39"/>
      <c r="AC426" s="39" t="s">
        <v>55</v>
      </c>
      <c r="AD426" s="46">
        <f>AD424*24*Personalia!$B$15</f>
        <v>0</v>
      </c>
      <c r="AE426" s="39" t="s">
        <v>71</v>
      </c>
      <c r="AF426" s="46">
        <f>AF424*24*Personalia!$B$15</f>
        <v>0</v>
      </c>
      <c r="AG426" s="39" t="s">
        <v>71</v>
      </c>
      <c r="AH426" s="46">
        <f>AH424*24*Personalia!$B$15</f>
        <v>0</v>
      </c>
      <c r="AI426" s="39" t="s">
        <v>71</v>
      </c>
      <c r="AJ426" s="46">
        <f>AJ424*24*Personalia!$B$15</f>
        <v>0</v>
      </c>
      <c r="AK426" s="39"/>
      <c r="AL426" s="39"/>
      <c r="AM426" s="50"/>
      <c r="AN426" s="52"/>
      <c r="AO426" s="50"/>
      <c r="AP426" s="50"/>
      <c r="AQ426" s="50"/>
    </row>
    <row r="427" spans="1:43" ht="14.4" hidden="1" customHeight="1" x14ac:dyDescent="0.3">
      <c r="F427" s="20"/>
      <c r="L427" s="25"/>
      <c r="R427" s="14" t="s">
        <v>2</v>
      </c>
      <c r="S427" s="47">
        <f>S416*Personalia!$B$15*24*0.25+S419*24*Personalia!$B$15*0.5+S423*24*Personalia!$B$15</f>
        <v>0</v>
      </c>
      <c r="T427" s="48" t="s">
        <v>72</v>
      </c>
      <c r="U427" s="47">
        <f>U416*Personalia!$B$15*24*0.25+U419*24*Personalia!$B$15*0.5+U423*24*Personalia!$B$15</f>
        <v>0</v>
      </c>
      <c r="V427" s="48" t="s">
        <v>72</v>
      </c>
      <c r="W427" s="47">
        <f>W416*Personalia!$B$15*24*0.25+W419*24*Personalia!$B$15*0.5+W423*24*Personalia!$B$15</f>
        <v>0</v>
      </c>
      <c r="X427" s="48" t="s">
        <v>72</v>
      </c>
      <c r="Y427" s="47">
        <f>Y416*Personalia!$B$15*24*0.25+Y419*24*Personalia!$B$15*0.5+Y423*24*Personalia!$B$15</f>
        <v>0</v>
      </c>
      <c r="AC427" s="14" t="s">
        <v>2</v>
      </c>
      <c r="AD427" s="47">
        <f>AD416*Personalia!$B$15*24*0.25+AD419*24*Personalia!$B$15*0.5+AD423*24*Personalia!$B$15</f>
        <v>0</v>
      </c>
      <c r="AE427" s="48" t="s">
        <v>72</v>
      </c>
      <c r="AF427" s="47">
        <f>AF416*Personalia!$B$15*24*0.25+AF419*24*Personalia!$B$15*0.5+AF423*24*Personalia!$B$15</f>
        <v>0</v>
      </c>
      <c r="AG427" s="48" t="s">
        <v>72</v>
      </c>
      <c r="AH427" s="47">
        <f>AH416*Personalia!$B$15*24*0.25+AH419*24*Personalia!$B$15*0.5+AH423*24*Personalia!$B$15</f>
        <v>0</v>
      </c>
      <c r="AI427" s="48" t="s">
        <v>72</v>
      </c>
      <c r="AJ427" s="47">
        <f>AJ416*Personalia!$B$15*24*0.25+AJ419*24*Personalia!$B$15*0.5+AJ423*24*Personalia!$B$15</f>
        <v>0</v>
      </c>
      <c r="AM427" s="50"/>
      <c r="AN427" s="54"/>
      <c r="AO427" s="50"/>
      <c r="AP427" s="50"/>
      <c r="AQ427" s="50"/>
    </row>
    <row r="428" spans="1:43" ht="14.4" hidden="1" customHeight="1" x14ac:dyDescent="0.3">
      <c r="F428" s="20"/>
      <c r="L428" s="25"/>
      <c r="AM428" s="50"/>
      <c r="AN428" s="54"/>
      <c r="AO428" s="50"/>
      <c r="AP428" s="50"/>
      <c r="AQ428" s="50"/>
    </row>
    <row r="429" spans="1:43" x14ac:dyDescent="0.3">
      <c r="F429" s="20"/>
      <c r="L429" s="25"/>
      <c r="AM429" s="50"/>
      <c r="AN429" s="50"/>
      <c r="AO429" s="50"/>
      <c r="AP429" s="50"/>
      <c r="AQ429" s="50"/>
    </row>
    <row r="430" spans="1:43" ht="16.8" x14ac:dyDescent="0.4">
      <c r="A430" s="21" t="s">
        <v>24</v>
      </c>
      <c r="B430" s="22" t="str">
        <f>TEXT(C430,"DDDD")</f>
        <v>dinsdag</v>
      </c>
      <c r="C430" s="63">
        <v>42004</v>
      </c>
      <c r="D430" s="11">
        <v>0</v>
      </c>
      <c r="E430" s="11">
        <v>0</v>
      </c>
      <c r="F430" s="20"/>
      <c r="G430" s="23" t="s">
        <v>25</v>
      </c>
      <c r="H430" s="24" t="str">
        <f>TEXT(I430,"DDDD")</f>
        <v>dinsdag</v>
      </c>
      <c r="I430" s="63">
        <f>C430</f>
        <v>42004</v>
      </c>
      <c r="J430" s="11">
        <v>0</v>
      </c>
      <c r="K430" s="11">
        <v>0</v>
      </c>
      <c r="L430" s="25"/>
      <c r="M430" s="26" t="s">
        <v>62</v>
      </c>
      <c r="N430" s="27">
        <f>AA433</f>
        <v>0</v>
      </c>
      <c r="O430" s="28" t="s">
        <v>62</v>
      </c>
      <c r="P430" s="29">
        <f>AL433</f>
        <v>0</v>
      </c>
      <c r="Q430" s="25"/>
      <c r="R430" s="26" t="s">
        <v>15</v>
      </c>
      <c r="S430" s="30" t="s">
        <v>3</v>
      </c>
      <c r="T430" s="26" t="s">
        <v>13</v>
      </c>
      <c r="U430" s="30" t="s">
        <v>3</v>
      </c>
      <c r="V430" s="26" t="s">
        <v>14</v>
      </c>
      <c r="W430" s="30" t="s">
        <v>3</v>
      </c>
      <c r="X430" s="26" t="s">
        <v>16</v>
      </c>
      <c r="Y430" s="30" t="s">
        <v>3</v>
      </c>
      <c r="Z430" s="26" t="s">
        <v>18</v>
      </c>
      <c r="AA430" s="30"/>
      <c r="AC430" s="28" t="s">
        <v>15</v>
      </c>
      <c r="AD430" s="31" t="s">
        <v>3</v>
      </c>
      <c r="AE430" s="28" t="s">
        <v>13</v>
      </c>
      <c r="AF430" s="31" t="s">
        <v>3</v>
      </c>
      <c r="AG430" s="28" t="s">
        <v>14</v>
      </c>
      <c r="AH430" s="31" t="s">
        <v>3</v>
      </c>
      <c r="AI430" s="28" t="s">
        <v>16</v>
      </c>
      <c r="AJ430" s="31" t="s">
        <v>3</v>
      </c>
      <c r="AK430" s="28" t="s">
        <v>18</v>
      </c>
      <c r="AL430" s="31"/>
      <c r="AM430" s="50"/>
      <c r="AN430" s="50"/>
      <c r="AO430" s="50"/>
      <c r="AP430" s="50"/>
      <c r="AQ430" s="50"/>
    </row>
    <row r="431" spans="1:43" x14ac:dyDescent="0.3">
      <c r="A431" s="32" t="s">
        <v>13</v>
      </c>
      <c r="B431" s="33"/>
      <c r="C431" s="12"/>
      <c r="D431" s="11" t="s">
        <v>22</v>
      </c>
      <c r="E431" s="11" t="s">
        <v>22</v>
      </c>
      <c r="F431" s="20"/>
      <c r="G431" s="34" t="s">
        <v>13</v>
      </c>
      <c r="H431" s="33"/>
      <c r="I431" s="12"/>
      <c r="J431" s="11" t="s">
        <v>22</v>
      </c>
      <c r="K431" s="11" t="s">
        <v>22</v>
      </c>
      <c r="L431" s="25"/>
      <c r="M431" s="26" t="s">
        <v>63</v>
      </c>
      <c r="N431" s="64">
        <f>SUM(S441-U441-W441-Y441)</f>
        <v>0</v>
      </c>
      <c r="O431" s="28" t="s">
        <v>63</v>
      </c>
      <c r="P431" s="27">
        <f>SUM(AD441-AF441-AH441-AJ441)</f>
        <v>0</v>
      </c>
      <c r="Q431" s="33"/>
      <c r="R431" s="14" t="s">
        <v>4</v>
      </c>
      <c r="S431" s="14">
        <f>WEEKDAY($C430)</f>
        <v>3</v>
      </c>
      <c r="T431" s="14" t="s">
        <v>4</v>
      </c>
      <c r="U431" s="14">
        <f>WEEKDAY($C430)</f>
        <v>3</v>
      </c>
      <c r="V431" s="14" t="s">
        <v>4</v>
      </c>
      <c r="W431" s="14">
        <f>WEEKDAY($C430)</f>
        <v>3</v>
      </c>
      <c r="X431" s="14" t="s">
        <v>4</v>
      </c>
      <c r="Y431" s="14">
        <f>WEEKDAY($C430)</f>
        <v>3</v>
      </c>
      <c r="Z431" s="14" t="s">
        <v>19</v>
      </c>
      <c r="AA431" s="35">
        <f>S440</f>
        <v>0</v>
      </c>
      <c r="AC431" s="14" t="s">
        <v>4</v>
      </c>
      <c r="AD431" s="14">
        <f>WEEKDAY($I430)</f>
        <v>3</v>
      </c>
      <c r="AE431" s="14" t="s">
        <v>4</v>
      </c>
      <c r="AF431" s="14">
        <f>WEEKDAY($I430)</f>
        <v>3</v>
      </c>
      <c r="AG431" s="14" t="s">
        <v>4</v>
      </c>
      <c r="AH431" s="14">
        <f>WEEKDAY($I430)</f>
        <v>3</v>
      </c>
      <c r="AI431" s="14" t="s">
        <v>4</v>
      </c>
      <c r="AJ431" s="14">
        <f>WEEKDAY($I430)</f>
        <v>3</v>
      </c>
      <c r="AK431" s="14" t="s">
        <v>19</v>
      </c>
      <c r="AL431" s="35">
        <f>AD440</f>
        <v>0</v>
      </c>
      <c r="AM431" s="49"/>
      <c r="AN431" s="50"/>
      <c r="AO431" s="49"/>
      <c r="AP431" s="50"/>
      <c r="AQ431" s="50"/>
    </row>
    <row r="432" spans="1:43" x14ac:dyDescent="0.3">
      <c r="A432" s="32" t="s">
        <v>14</v>
      </c>
      <c r="C432" s="13"/>
      <c r="D432" s="11" t="s">
        <v>22</v>
      </c>
      <c r="E432" s="11" t="s">
        <v>22</v>
      </c>
      <c r="F432" s="20"/>
      <c r="G432" s="34" t="s">
        <v>14</v>
      </c>
      <c r="I432" s="13"/>
      <c r="J432" s="11" t="s">
        <v>22</v>
      </c>
      <c r="K432" s="11" t="s">
        <v>22</v>
      </c>
      <c r="L432" s="25"/>
      <c r="M432" s="26" t="s">
        <v>64</v>
      </c>
      <c r="N432" s="36">
        <f>AA436</f>
        <v>0</v>
      </c>
      <c r="O432" s="28" t="s">
        <v>64</v>
      </c>
      <c r="P432" s="37">
        <f>AL436</f>
        <v>0</v>
      </c>
      <c r="Q432" s="38"/>
      <c r="R432" s="39" t="s">
        <v>6</v>
      </c>
      <c r="S432" s="40">
        <f>IF(S431=7,IF(OR(AND(D430&gt;=19/24,E430&gt;=19/24),AND(D430&lt;=14/24,E430&lt;=14/24)),0,IF(AND(D430&lt;=14/24,E430&lt;=19/24),E430-14/24,IF(AND(D430&gt;=14/24,E430&lt;=19/24),E430-D430,IF(AND(D430&gt;=14/24,E430&gt;=19/24),19/24-D430,IF(AND(D430&lt;=14/24,E430&gt;=19/24),19/24-14/24,"v"))))),0)</f>
        <v>0</v>
      </c>
      <c r="T432" s="39" t="s">
        <v>6</v>
      </c>
      <c r="U432" s="40">
        <f>IF(OR(D431="x",E431="x"),0,IF(B434&gt;0,IF(U431=7,IF(OR(AND(D431&gt;=19/24,E431&gt;=19/24),AND(D431&lt;=14/24,E431&lt;=14/24)),0,IF(AND(D431&lt;=14/24,E431&lt;=19/24),E431-14/24,IF(AND(D431&gt;=14/24,E431&lt;=19/24),E431-D431,IF(AND(D431&gt;=14/24,E431&gt;=19/24),19/24-D431,IF(AND(D431&lt;=14/24,E431&gt;=19/24),19/24-14/24,"v"))))),0),0))</f>
        <v>0</v>
      </c>
      <c r="V432" s="39" t="s">
        <v>6</v>
      </c>
      <c r="W432" s="40">
        <f>IF(OR(D432="x",E432="x"),0,IF(B434&gt;1,IF(W431=7,IF(OR(AND(D432&gt;=19/24,E432&gt;=19/24),AND(D432&lt;=14/24,E432&lt;=14/24)),0,IF(AND(D432&lt;=14/24,E432&lt;=19/24),E432-14/24,IF(AND(D432&gt;=14/24,E432&lt;=19/24),E432-D432,IF(AND(D432&gt;=14/24,E432&gt;=19/24),19/24-D432,IF(AND(D432&lt;=14/24,E432&gt;=19/24),19/24-14/24,"v"))))),0),0))</f>
        <v>0</v>
      </c>
      <c r="X432" s="39" t="s">
        <v>6</v>
      </c>
      <c r="Y432" s="40">
        <f>IF(OR(D433="x",E433="x"),0,IF(B434&gt;2,IF(Y431=7,IF(OR(AND(D433&gt;=19/24,E433&gt;=19/24),AND(D433&lt;=14/24,E433&lt;=14/24)),0,IF(AND(D433&lt;=14/24,E433&lt;=19/24),E433-14/24,IF(AND(D433&gt;=14/24,E433&lt;=19/24),E433-D433,IF(AND(D433&gt;=14/24,E433&gt;=19/24),19/24-D433,IF(AND(D433&lt;=14/24,E433&gt;=19/24),19/24-14/24,"v"))))),0),0))</f>
        <v>0</v>
      </c>
      <c r="Z432" s="39" t="s">
        <v>20</v>
      </c>
      <c r="AA432" s="40">
        <f>U440+W440+Y440</f>
        <v>0</v>
      </c>
      <c r="AB432" s="39"/>
      <c r="AC432" s="39" t="s">
        <v>6</v>
      </c>
      <c r="AD432" s="40">
        <f>IF(AD431=7,IF(OR(AND(J430&gt;=19/24,K430&gt;=19/24),AND(J430&lt;=14/24,K430&lt;=14/24)),0,IF(AND(J430&lt;=14/24,K430&lt;=19/24),K430-14/24,IF(AND(J430&gt;=14/24,K430&lt;=19/24),K430-J430,IF(AND(J430&gt;=14/24,K430&gt;=19/24),19/24-J430,IF(AND(J430&lt;=14/24,K430&gt;=19/24),19/24-14/24,"v"))))),0)</f>
        <v>0</v>
      </c>
      <c r="AE432" s="39" t="s">
        <v>6</v>
      </c>
      <c r="AF432" s="40">
        <f>IF(OR(J431="x",K431="x"),0,IF(H434&gt;0,IF(AF431=7,IF(OR(AND(J431&gt;=19/24,K431&gt;=19/24),AND(J431&lt;=14/24,K431&lt;=14/24)),0,IF(AND(J431&lt;=14/24,K431&lt;=19/24),K431-14/24,IF(AND(J431&gt;=14/24,K431&lt;=19/24),K431-J431,IF(AND(J431&gt;=14/24,K431&gt;=19/24),19/24-J431,IF(AND(J431&lt;=14/24,K431&gt;=19/24),19/24-14/24,"v"))))),0),0))</f>
        <v>0</v>
      </c>
      <c r="AG432" s="39" t="s">
        <v>6</v>
      </c>
      <c r="AH432" s="40">
        <f>IF(OR(J432="x",K432="x"),0,IF(H434&gt;1,IF(AH431=7,IF(OR(AND(J432&gt;=19/24,K432&gt;=19/24),AND(J432&lt;=14/24,K432&lt;=14/24)),0,IF(AND(J432&lt;=14/24,K432&lt;=19/24),K432-14/24,IF(AND(J432&gt;=14/24,K432&lt;=19/24),K432-J432,IF(AND(J432&gt;=14/24,K432&gt;=19/24),19/24-J432,IF(AND(J432&lt;=14/24,K432&gt;=19/24),19/24-14/24,"v"))))),0),0))</f>
        <v>0</v>
      </c>
      <c r="AI432" s="39" t="s">
        <v>6</v>
      </c>
      <c r="AJ432" s="40">
        <f>IF(OR(J433="x",K433="x"),0,IF(H434&gt;2,IF(AJ431=7,IF(OR(AND(J433&gt;=19/24,K433&gt;=19/24),AND(J433&lt;=14/24,K433&lt;=14/24)),0,IF(AND(J433&lt;=14/24,K433&lt;=19/24),K433-14/24,IF(AND(J433&gt;=14/24,K433&lt;=19/24),K433-J433,IF(AND(J433&gt;=14/24,K433&gt;=19/24),19/24-J433,IF(AND(J433&lt;=14/24,K433&gt;=19/24),19/24-14/24,"v"))))),0),0))</f>
        <v>0</v>
      </c>
      <c r="AK432" s="39" t="s">
        <v>20</v>
      </c>
      <c r="AL432" s="40">
        <f>AF440+AH440+AJ440</f>
        <v>0</v>
      </c>
      <c r="AM432" s="50"/>
      <c r="AN432" s="50"/>
      <c r="AO432" s="50"/>
      <c r="AP432" s="51"/>
      <c r="AQ432" s="50"/>
    </row>
    <row r="433" spans="1:43" x14ac:dyDescent="0.3">
      <c r="A433" s="32" t="s">
        <v>16</v>
      </c>
      <c r="C433" s="12"/>
      <c r="D433" s="11" t="s">
        <v>22</v>
      </c>
      <c r="E433" s="11" t="s">
        <v>22</v>
      </c>
      <c r="F433" s="20"/>
      <c r="G433" s="34" t="s">
        <v>16</v>
      </c>
      <c r="I433" s="12"/>
      <c r="J433" s="11" t="s">
        <v>22</v>
      </c>
      <c r="K433" s="11" t="s">
        <v>22</v>
      </c>
      <c r="L433" s="25"/>
      <c r="M433" s="26" t="s">
        <v>65</v>
      </c>
      <c r="N433" s="37">
        <f>AA434</f>
        <v>0</v>
      </c>
      <c r="O433" s="28" t="s">
        <v>65</v>
      </c>
      <c r="P433" s="37">
        <f>AL434</f>
        <v>0</v>
      </c>
      <c r="R433" s="39" t="s">
        <v>11</v>
      </c>
      <c r="S433" s="40">
        <f>IF(S431&lt;&gt;1,IF(OR(AND(D430&gt;=7/24,E430&gt;=7/24),AND(D430&lt;=5/24,E430&lt;=5/24)),0,IF(AND(D430&lt;=5/24,E430&lt;=7/24),E430-5/24,IF(AND(D430&gt;=5/24,E430&lt;=7/24),E430-D430,IF(AND(D430&gt;=5/24,E430&gt;=7/24),7/24-D430,IF(AND(D430&lt;=5/24,E430&gt;=7/24),7/24-5/24,"v"))))),0)</f>
        <v>0</v>
      </c>
      <c r="T433" s="39" t="s">
        <v>11</v>
      </c>
      <c r="U433" s="40">
        <f>IF(OR(D431="x",E431="x"),0,IF(D431="x",0,IF(U431&lt;&gt;1,IF(OR(AND(D431&gt;=7/24,E431&gt;=7/24),AND(D431&lt;=5/24,E431&lt;=5/24)),0,IF(AND(D431&lt;=5/24,E431&lt;=7/24),E431-5/24,IF(AND(D431&gt;=5/24,E431&lt;=7/24),E431-D431,IF(AND(D431&gt;=5/24,E431&gt;=7/24),7/24-D431,IF(AND(D431&lt;=5/24,E431&gt;=7/24),7/24-5/24,"v"))))),0)))</f>
        <v>0</v>
      </c>
      <c r="V433" s="39" t="s">
        <v>11</v>
      </c>
      <c r="W433" s="40">
        <f>IF(OR(D432="x",E432="x"),0,IF(W431&lt;&gt;1,IF(OR(AND(D432&gt;=7/24,E432&gt;=7/24),AND(D432&lt;=5/24,E432&lt;=5/24)),0,IF(AND(D432&lt;=5/24,E432&lt;=7/24),E432-5/24,IF(AND(D432&gt;=5/24,E432&lt;=7/24),E432-D432,IF(AND(D432&gt;=5/24,E432&gt;=7/24),7/24-D432,IF(AND(D432&lt;=5/24,E432&gt;=7/24),7/24-5/24,"v"))))),0))</f>
        <v>0</v>
      </c>
      <c r="X433" s="39" t="s">
        <v>11</v>
      </c>
      <c r="Y433" s="40">
        <f>IF(OR(D433="x",E433="x"),0,IF(Y431&lt;&gt;1,IF(OR(AND(D433&gt;=7/24,E433&gt;=7/24),AND(D433&lt;=5/24,E433&lt;=5/24)),0,IF(AND(D433&lt;=5/24,E433&lt;=7/24),E433-5/24,IF(AND(D433&gt;=5/24,E433&lt;=7/24),E433-D433,IF(AND(D433&gt;=5/24,E433&gt;=7/24),7/24-D433,IF(AND(D433&lt;=5/24,E433&gt;=7/24),7/24-5/24,"v"))))),0))</f>
        <v>0</v>
      </c>
      <c r="Z433" s="39" t="s">
        <v>21</v>
      </c>
      <c r="AA433" s="41">
        <f>AA431-AA432</f>
        <v>0</v>
      </c>
      <c r="AB433" s="39"/>
      <c r="AC433" s="39" t="s">
        <v>11</v>
      </c>
      <c r="AD433" s="40">
        <f>IF(AD431&lt;&gt;1,IF(OR(AND(J430&gt;=7/24,K430&gt;=7/24),AND(J430&lt;=5/24,K430&lt;=5/24)),0,IF(AND(J430&lt;=5/24,K430&lt;=7/24),K430-5/24,IF(AND(J430&gt;=5/24,K430&lt;=7/24),K430-J430,IF(AND(J430&gt;=5/24,K430&gt;=7/24),7/24-J430,IF(AND(J430&lt;=5/24,K430&gt;=7/24),7/24-5/24,"v"))))),0)</f>
        <v>0</v>
      </c>
      <c r="AE433" s="39" t="s">
        <v>11</v>
      </c>
      <c r="AF433" s="40">
        <f>IF(OR(J431="x",K431="x"),0,IF(AF431&lt;&gt;1,IF(OR(AND(J431&gt;=7/24,K431&gt;=7/24),AND(J431&lt;=5/24,K431&lt;=5/24)),0,IF(AND(J431&lt;=5/24,K431&lt;=7/24),K431-5/24,IF(AND(J431&gt;=5/24,K431&lt;=7/24),K431-J431,IF(AND(J431&gt;=5/24,K431&gt;=7/24),7/24-J431,IF(AND(J431&lt;=5/24,K431&gt;=7/24),7/24-5/24,"v"))))),0))</f>
        <v>0</v>
      </c>
      <c r="AG433" s="39" t="s">
        <v>11</v>
      </c>
      <c r="AH433" s="40">
        <f>IF(OR(J432="x",K432="x"),0,IF(AH431&lt;&gt;1,IF(OR(AND(J432&gt;=7/24,K432&gt;=7/24),AND(J432&lt;=5/24,K432&lt;=5/24)),0,IF(AND(J432&lt;=5/24,K432&lt;=7/24),K432-5/24,IF(AND(J432&gt;=5/24,K432&lt;=7/24),K432-J432,IF(AND(J432&gt;=5/24,K432&gt;=7/24),7/24-J432,IF(AND(J432&lt;=5/24,K432&gt;=7/24),7/24-5/24,"v"))))),0))</f>
        <v>0</v>
      </c>
      <c r="AI433" s="39" t="s">
        <v>11</v>
      </c>
      <c r="AJ433" s="40">
        <f>IF(OR(J433="x",K433="x"),0,IF(AJ431&lt;&gt;1,IF(OR(AND(J433&gt;=7/24,K433&gt;=7/24),AND(J433&lt;=5/24,K433&lt;=5/24)),0,IF(AND(J433&lt;=5/24,K433&lt;=7/24),K433-5/24,IF(AND(J433&gt;=5/24,K433&lt;=7/24),K433-J433,IF(AND(J433&gt;=5/24,K433&gt;=7/24),7/24-J433,IF(AND(J433&lt;=5/24,K433&gt;=7/24),7/24-5/24,"v"))))),0))</f>
        <v>0</v>
      </c>
      <c r="AK433" s="39" t="s">
        <v>21</v>
      </c>
      <c r="AL433" s="41">
        <f>AL431-AL432</f>
        <v>0</v>
      </c>
      <c r="AM433" s="50"/>
      <c r="AN433" s="52"/>
      <c r="AO433" s="50"/>
      <c r="AP433" s="52"/>
      <c r="AQ433" s="50"/>
    </row>
    <row r="434" spans="1:43" ht="14.4" hidden="1" customHeight="1" x14ac:dyDescent="0.3">
      <c r="A434" s="42" t="s">
        <v>56</v>
      </c>
      <c r="B434" s="14">
        <f>IF(AND(D431&lt;&gt;"x",D432&lt;&gt;"x",D433&lt;&gt;"x"),3,IF(AND(D431&lt;&gt;"x",D432&lt;&gt;"x"),2,IF(D431&lt;&gt;"x",1,0)))</f>
        <v>0</v>
      </c>
      <c r="F434" s="20"/>
      <c r="G434" s="42" t="s">
        <v>68</v>
      </c>
      <c r="H434" s="14">
        <f>IF(AND(J431&lt;&gt;"x",J432&lt;&gt;"x",J433&lt;&gt;"x"),3,IF(AND(J431&lt;&gt;"x",J432&lt;&gt;"x"),2,IF(J431&lt;&gt;"x",1,0)))</f>
        <v>0</v>
      </c>
      <c r="L434" s="25"/>
      <c r="R434" s="39" t="s">
        <v>10</v>
      </c>
      <c r="S434" s="43">
        <f>IF(AND(S431&lt;&gt;7,S431&lt;&gt;1),IF(AND(D430&gt;=19/24,E430&gt;=19/24),E430-D430,IF(AND(D430&lt;=19/24,E430&gt;=19/24),E430-19/24,0)),0)</f>
        <v>0</v>
      </c>
      <c r="T434" s="39" t="s">
        <v>10</v>
      </c>
      <c r="U434" s="43">
        <f>IF(OR(D431="x",E431="x"),0,IF(AND(U431&lt;&gt;7,U431&lt;&gt;1),IF(AND(D431&gt;=19/24,E431&gt;=19/24),E431-D431,IF(AND(D431&lt;=19/24,E431&gt;=19/24),E431-19/24,0)),0))</f>
        <v>0</v>
      </c>
      <c r="V434" s="39" t="s">
        <v>10</v>
      </c>
      <c r="W434" s="43">
        <f>IF(OR(D432="x",E432="x"),0,IF(AND(W431&lt;&gt;7,W431&lt;&gt;1),IF(AND(D432&gt;=19/24,E432&gt;=19/24),E432-D432,IF(AND(D432&lt;=19/24,E432&gt;=19/24),E432-19/24,0)),0))</f>
        <v>0</v>
      </c>
      <c r="X434" s="39" t="s">
        <v>10</v>
      </c>
      <c r="Y434" s="43">
        <f>IF(OR(D433="x",E433="x"),0,IF(AND(Y431&lt;&gt;7,Y431&lt;&gt;1),IF(AND(D433&gt;=19/24,E433&gt;=19/24),E433-D433,IF(AND(D433&lt;=19/24,E433&gt;=19/24),E433-19/24,0)),0))</f>
        <v>0</v>
      </c>
      <c r="Z434" s="39" t="s">
        <v>5</v>
      </c>
      <c r="AA434" s="44">
        <f>S443-U443-W443-Y443</f>
        <v>0</v>
      </c>
      <c r="AB434" s="39"/>
      <c r="AC434" s="39" t="s">
        <v>10</v>
      </c>
      <c r="AD434" s="43">
        <f>IF(AND(AD431&lt;&gt;7,AD431&lt;&gt;1),IF(AND(J430&gt;=19/24,K430&gt;=19/24),K430-J430,IF(AND(J430&lt;=19/24,K430&gt;=19/24),K430-19/24,0)),0)</f>
        <v>0</v>
      </c>
      <c r="AE434" s="39" t="s">
        <v>10</v>
      </c>
      <c r="AF434" s="43">
        <f>IF(OR(J431="x",K431="x"),0,IF(AND(AF431&lt;&gt;7,AF431&lt;&gt;1),IF(AND(J431&gt;=19/24,K431&gt;=19/24),K431-J431,IF(AND(J431&lt;=19/24,K431&gt;=19/24),K431-19/24,0)),0))</f>
        <v>0</v>
      </c>
      <c r="AG434" s="39" t="s">
        <v>10</v>
      </c>
      <c r="AH434" s="43">
        <f>IF(OR(J432="x",K432="x"),0,IF(AND(AH431&lt;&gt;7,AH431&lt;&gt;1),IF(AND(J432&gt;=19/24,K432&gt;=19/24),K432-J432,IF(AND(J432&lt;=19/24,K432&gt;=19/24),K432-19/24,0)),0))</f>
        <v>0</v>
      </c>
      <c r="AI434" s="39" t="s">
        <v>10</v>
      </c>
      <c r="AJ434" s="43">
        <f>IF(OR(J433="x",K433="x"),0,IF(AND(AJ431&lt;&gt;7,AJ431&lt;&gt;1),IF(AND(J433&gt;=19/24,K433&gt;=19/24),K433-J433,IF(AND(J433&lt;=19/24,K433&gt;=19/24),K433-19/24,0)),0))</f>
        <v>0</v>
      </c>
      <c r="AK434" s="39" t="s">
        <v>5</v>
      </c>
      <c r="AL434" s="44">
        <f>AD443-AF443-AH443-AJ443</f>
        <v>0</v>
      </c>
      <c r="AM434" s="50"/>
      <c r="AN434" s="52"/>
      <c r="AO434" s="50"/>
      <c r="AP434" s="51"/>
      <c r="AQ434" s="50"/>
    </row>
    <row r="435" spans="1:43" ht="14.4" hidden="1" customHeight="1" x14ac:dyDescent="0.3">
      <c r="F435" s="20"/>
      <c r="L435" s="25"/>
      <c r="R435" s="39" t="s">
        <v>12</v>
      </c>
      <c r="S435" s="40">
        <f>SUM(S433:S434)</f>
        <v>0</v>
      </c>
      <c r="T435" s="39" t="s">
        <v>12</v>
      </c>
      <c r="U435" s="40">
        <f>IF(B434&gt;0,SUM(U433:U434),0)</f>
        <v>0</v>
      </c>
      <c r="V435" s="39" t="s">
        <v>12</v>
      </c>
      <c r="W435" s="40">
        <f>IF(B434&gt;1,SUM(W433:W434),0)</f>
        <v>0</v>
      </c>
      <c r="X435" s="39" t="s">
        <v>12</v>
      </c>
      <c r="Y435" s="40">
        <f>IF(B434&gt;2,SUM(Y433:Y434),0)</f>
        <v>0</v>
      </c>
      <c r="Z435" s="39" t="s">
        <v>17</v>
      </c>
      <c r="AA435" s="44">
        <f>S442-U442-W442-Y442</f>
        <v>0</v>
      </c>
      <c r="AB435" s="39"/>
      <c r="AC435" s="39" t="s">
        <v>12</v>
      </c>
      <c r="AD435" s="40">
        <f>SUM(AD433:AD434)</f>
        <v>0</v>
      </c>
      <c r="AE435" s="39" t="s">
        <v>12</v>
      </c>
      <c r="AF435" s="40">
        <f>IF(H434&gt;0,SUM(AF433:AF434),0)</f>
        <v>0</v>
      </c>
      <c r="AG435" s="39" t="s">
        <v>12</v>
      </c>
      <c r="AH435" s="40">
        <f>IF(H434&gt;1,SUM(AH433:AH434),0)</f>
        <v>0</v>
      </c>
      <c r="AI435" s="39" t="s">
        <v>12</v>
      </c>
      <c r="AJ435" s="40">
        <f>IF(H434&gt;2,SUM(AJ433:AJ434),0)</f>
        <v>0</v>
      </c>
      <c r="AK435" s="39" t="s">
        <v>17</v>
      </c>
      <c r="AL435" s="44">
        <f>AD442-AF442-AH442-AJ442</f>
        <v>0</v>
      </c>
      <c r="AM435" s="50"/>
      <c r="AN435" s="52"/>
      <c r="AO435" s="50"/>
      <c r="AP435" s="53"/>
      <c r="AQ435" s="50"/>
    </row>
    <row r="436" spans="1:43" ht="14.4" hidden="1" customHeight="1" x14ac:dyDescent="0.3">
      <c r="F436" s="20"/>
      <c r="L436" s="25"/>
      <c r="R436" s="39"/>
      <c r="S436" s="39"/>
      <c r="T436" s="39"/>
      <c r="U436" s="39"/>
      <c r="V436" s="39"/>
      <c r="W436" s="39"/>
      <c r="X436" s="39"/>
      <c r="Y436" s="39"/>
      <c r="Z436" s="39" t="s">
        <v>55</v>
      </c>
      <c r="AA436" s="44">
        <f>SUM(AA434:AA435)</f>
        <v>0</v>
      </c>
      <c r="AB436" s="39"/>
      <c r="AC436" s="39"/>
      <c r="AD436" s="39"/>
      <c r="AE436" s="39"/>
      <c r="AF436" s="39"/>
      <c r="AG436" s="39"/>
      <c r="AH436" s="39"/>
      <c r="AI436" s="39"/>
      <c r="AJ436" s="39"/>
      <c r="AK436" s="39" t="s">
        <v>55</v>
      </c>
      <c r="AL436" s="44">
        <f>SUM(AL434:AL435)</f>
        <v>0</v>
      </c>
      <c r="AM436" s="50"/>
      <c r="AN436" s="52"/>
      <c r="AO436" s="50"/>
      <c r="AP436" s="53"/>
      <c r="AQ436" s="50"/>
    </row>
    <row r="437" spans="1:43" ht="14.4" hidden="1" customHeight="1" x14ac:dyDescent="0.3">
      <c r="F437" s="20"/>
      <c r="L437" s="25"/>
      <c r="R437" s="39" t="s">
        <v>7</v>
      </c>
      <c r="S437" s="45">
        <f>IF(AND(S431&lt;&gt;1,S431&lt;&gt;7),IF(AND(D430&gt;=5/24,E430&gt;=5/24),0,IF(E430&lt;5/24,E430-D430,IF(AND(D430&gt;0/24,E430&lt;5/24),E430-D430,IF(AND(D430&gt;=0/24,E430&gt;=5/24),5/24-D430,0)))),IF(S431=1,E430-D430,IF(S431=7,IF(AND(D430&gt;=5/24,E430&gt;=5/24),0,IF(E430&lt;5/24,E430-D430,IF(AND(D430&gt;0/24,E430&lt;5/24),E430-D430,IF(AND(D430&gt;=0/24,E430&gt;=5/24),5/24-D430,"v")))))))</f>
        <v>0</v>
      </c>
      <c r="T437" s="39" t="s">
        <v>7</v>
      </c>
      <c r="U437" s="45">
        <f>IF(OR(D431="x",E431="x"),0,IF(AND(U431&lt;&gt;1,U431&lt;&gt;7),IF(AND(D431&gt;=5/24,E431&gt;=5/24),0,IF(E431&lt;5/24,E431-D431,IF(AND(D431&gt;0/24,E431&lt;5/24),E431-D431,IF(AND(D431&gt;=0/24,E431&gt;=5/24),5/24-D431,0)))),IF(U431=1,E431-D431,IF(U431=7,IF(AND(D431&gt;=5/24,E431&gt;=5/24),0,IF(E431&lt;5/24,E431-D431,IF(AND(D431&gt;0/24,E431&lt;5/24),E431-D431,IF(AND(D431&gt;=0/24,E431&gt;=5/24),5/24-D431,"v"))))))))</f>
        <v>0</v>
      </c>
      <c r="V437" s="39" t="s">
        <v>7</v>
      </c>
      <c r="W437" s="45">
        <f>IF(OR(D432="x",E432="x"),0,IF(AND(W431&lt;&gt;1,W431&lt;&gt;7),IF(AND(D432&gt;=5/24,E432&gt;=5/24),0,IF(E432&lt;5/24,E432-D432,IF(AND(D432&gt;0/24,E432&lt;5/24),E432-D432,IF(AND(D432&gt;=0/24,E432&gt;=5/24),5/24-D432,0)))),IF(W431=1,E432-D432,IF(W431=7,IF(AND(D432&gt;=5/24,E432&gt;=5/24),0,IF(E432&lt;5/24,E432-D432,IF(AND(D432&gt;0/24,E432&lt;5/24),E432-D432,IF(AND(D432&gt;=0/24,E432&gt;=5/24),5/24-D432,"v"))))))))</f>
        <v>0</v>
      </c>
      <c r="X437" s="39" t="s">
        <v>7</v>
      </c>
      <c r="Y437" s="45">
        <f>IF(OR(D433="x",E433="x"),0,IF(AND(Y431&lt;&gt;1,Y431&lt;&gt;7),IF(AND(D433&gt;=5/24,E433&gt;=5/24),0,IF(E433&lt;5/24,E433-D433,IF(AND(D433&gt;0/24,E433&lt;5/24),E433-D433,IF(AND(D433&gt;=0/24,E433&gt;=5/24),5/24-D433,0)))),IF(Y431=1,E433-D433,IF(Y431=7,IF(AND(D433&gt;=5/24,E433&gt;=5/24),0,IF(E433&lt;5/24,E433-D433,IF(AND(D433&gt;0/24,E433&lt;5/24),E433-D433,IF(AND(D433&gt;=0/24,E433&gt;=5/24),5/24-D433,"v"))))))))</f>
        <v>0</v>
      </c>
      <c r="Z437" s="39" t="s">
        <v>59</v>
      </c>
      <c r="AA437" s="40">
        <f>SUM(S432-U432-W432-Y432)</f>
        <v>0</v>
      </c>
      <c r="AB437" s="39"/>
      <c r="AC437" s="39" t="s">
        <v>7</v>
      </c>
      <c r="AD437" s="45">
        <f>IF(AND(AD431&lt;&gt;1,AD431&lt;&gt;7),IF(AND(J430&gt;=5/24,K430&gt;=5/24),0,IF(K430&lt;5/24,K430-J430,IF(AND(J430&gt;0/24,K430&lt;5/24),K430-J430,IF(AND(J430&gt;=0/24,K430&gt;=5/24),5/24-J430,0)))),IF(AD431=1,K430-J430,IF(AD431=7,IF(AND(J430&gt;=5/24,K430&gt;=5/24),0,IF(K430&lt;5/24,K430-J430,IF(AND(J430&gt;0/24,K430&lt;5/24),K430-J430,IF(AND(J430&gt;=0/24,K430&gt;=5/24),5/24-J430,"v")))))))</f>
        <v>0</v>
      </c>
      <c r="AE437" s="39" t="s">
        <v>7</v>
      </c>
      <c r="AF437" s="45">
        <f>IF(OR(J431="x",K431="x"),0,IF(AND(AF431&lt;&gt;1,AF431&lt;&gt;7),IF(AND(J431&gt;=5/24,K431&gt;=5/24),0,IF(K431&lt;5/24,K431-J431,IF(AND(J431&gt;0/24,K431&lt;5/24),K431-J431,IF(AND(J431&gt;=0/24,K431&gt;=5/24),5/24-J431,0)))),IF(AF431=1,K431-J431,IF(AF431=7,IF(AND(J431&gt;=5/24,K431&gt;=5/24),0,IF(K431&lt;5/24,K431-J431,IF(AND(J431&gt;0/24,K431&lt;5/24),K431-J431,IF(AND(J431&gt;=0/24,K431&gt;=5/24),5/24-J431,"v"))))))))</f>
        <v>0</v>
      </c>
      <c r="AG437" s="39" t="s">
        <v>7</v>
      </c>
      <c r="AH437" s="45">
        <f>IF(OR(J432="x",K432="x"),0,IF(AND(AH431&lt;&gt;1,AH431&lt;&gt;7),IF(AND(J432&gt;=5/24,K432&gt;=5/24),0,IF(K432&lt;5/24,K432-J432,IF(AND(J432&gt;0/24,K432&lt;5/24),K432-J432,IF(AND(J432&gt;=0/24,K432&gt;=5/24),5/24-J432,0)))),IF(AH431=1,K432-J432,IF(AH431=7,IF(AND(J432&gt;=5/24,K432&gt;=5/24),0,IF(K432&lt;5/24,K432-J432,IF(AND(J432&gt;0/24,K432&lt;5/24),K432-J432,IF(AND(J432&gt;=0/24,K432&gt;=5/24),5/24-J432,"v"))))))))</f>
        <v>0</v>
      </c>
      <c r="AI437" s="39" t="s">
        <v>7</v>
      </c>
      <c r="AJ437" s="45">
        <f>IF(OR(J433="x",K433="x"),0,IF(AND(AJ431&lt;&gt;1,AJ431&lt;&gt;7),IF(AND(J433&gt;=5/24,K433&gt;=5/24),0,IF(K433&lt;5/24,K433-J433,IF(AND(J433&gt;0/24,K433&lt;5/24),K433-J433,IF(AND(J433&gt;=0/24,K433&gt;=5/24),5/24-J433,0)))),IF(AJ431=1,K433-J433,IF(AJ431=7,IF(AND(J433&gt;=5/24,K433&gt;=5/24),0,IF(K433&lt;5/24,K433-J433,IF(AND(J433&gt;0/24,K433&lt;5/24),K433-J433,IF(AND(J433&gt;=0/24,K433&gt;=5/24),5/24-J433,"v"))))))))</f>
        <v>0</v>
      </c>
      <c r="AK437" s="39" t="s">
        <v>59</v>
      </c>
      <c r="AL437" s="40">
        <f>SUM(AD432-AF432-AH432-AJ432)</f>
        <v>0</v>
      </c>
      <c r="AM437" s="50"/>
      <c r="AN437" s="50"/>
      <c r="AO437" s="50"/>
      <c r="AP437" s="53"/>
      <c r="AQ437" s="50"/>
    </row>
    <row r="438" spans="1:43" ht="14.4" hidden="1" customHeight="1" x14ac:dyDescent="0.3">
      <c r="F438" s="20"/>
      <c r="L438" s="25"/>
      <c r="R438" s="39" t="s">
        <v>8</v>
      </c>
      <c r="S438" s="43">
        <f>IF(S431=7,IF(AND(D430&gt;=19/24,E430&gt;=19/24),E430-D430,IF(AND(D430&lt;=19/24,E430&gt;=19/24),E430-19/24,0)),0)</f>
        <v>0</v>
      </c>
      <c r="T438" s="39" t="s">
        <v>8</v>
      </c>
      <c r="U438" s="43">
        <f>IF(OR(D431="x",E431="x"),0,IF(U431=7,IF(AND(D431&gt;=19/24,E431&gt;=19/24),E431-D431,IF(AND(D431&lt;=19/24,E431&gt;=19/24),E431-19/24,0)),0))</f>
        <v>0</v>
      </c>
      <c r="V438" s="39" t="s">
        <v>8</v>
      </c>
      <c r="W438" s="43">
        <f>IF(OR(D432="x",E432="x"),0,IF(W431=7,IF(AND(D432&gt;=19/24,E432&gt;=19/24),E432-D432,IF(AND(D432&lt;=19/24,E432&gt;=19/24),E432-19/24,0)),0))</f>
        <v>0</v>
      </c>
      <c r="X438" s="39" t="s">
        <v>8</v>
      </c>
      <c r="Y438" s="43">
        <f>IF(OR(D433="x",E433="x"),0,IF(Y431=7,IF(AND(D433&gt;=19/24,E433&gt;=19/24),E433-D433,IF(AND(D433&lt;=19/24,E433&gt;=19/24),E433-19/24,0)),0))</f>
        <v>0</v>
      </c>
      <c r="Z438" s="39" t="s">
        <v>60</v>
      </c>
      <c r="AA438" s="40">
        <f>SUM(S435-U435-W435-Y436)</f>
        <v>0</v>
      </c>
      <c r="AB438" s="39"/>
      <c r="AC438" s="39" t="s">
        <v>8</v>
      </c>
      <c r="AD438" s="43">
        <f>IF(AD431=7,IF(AND(J430&gt;=19/24,K430&gt;=19/24),K430-J430,IF(AND(J430&lt;=19/24,K430&gt;=19/24),K430-19/24,0)),0)</f>
        <v>0</v>
      </c>
      <c r="AE438" s="39" t="s">
        <v>8</v>
      </c>
      <c r="AF438" s="43">
        <f>IF(OR(J431="x",K431="x"),0,IF(AF431=7,IF(AND(J431&gt;=19/24,K431&gt;=19/24),K431-J431,IF(AND(J431&lt;=19/24,K431&gt;=19/24),K431-19/24,0)),0))</f>
        <v>0</v>
      </c>
      <c r="AG438" s="39" t="s">
        <v>8</v>
      </c>
      <c r="AH438" s="43">
        <f>IF(OR(J432="x",K432="x"),0,IF(AH431=7,IF(AND(J432&gt;=19/24,K432&gt;=19/24),K432-J432,IF(AND(J432&lt;=19/24,K432&gt;=19/24),K432-19/24,0)),0))</f>
        <v>0</v>
      </c>
      <c r="AI438" s="39" t="s">
        <v>8</v>
      </c>
      <c r="AJ438" s="43">
        <f>IF(OR(J433="x",K433="x"),0,IF(AJ431=7,IF(AND(J433&gt;=19/24,K433&gt;=19/24),K433-J433,IF(AND(J433&lt;=19/24,K433&gt;=19/24),K433-19/24,0)),0))</f>
        <v>0</v>
      </c>
      <c r="AK438" s="39" t="s">
        <v>60</v>
      </c>
      <c r="AL438" s="40">
        <f>SUM(AD435-AF435-AH435-AJ436)</f>
        <v>0</v>
      </c>
      <c r="AM438" s="50"/>
      <c r="AN438" s="52"/>
      <c r="AO438" s="50"/>
      <c r="AP438" s="52"/>
      <c r="AQ438" s="50"/>
    </row>
    <row r="439" spans="1:43" ht="14.4" hidden="1" customHeight="1" x14ac:dyDescent="0.3">
      <c r="F439" s="20"/>
      <c r="L439" s="25"/>
      <c r="R439" s="39" t="s">
        <v>9</v>
      </c>
      <c r="S439" s="40">
        <f>SUM(S437:S438)</f>
        <v>0</v>
      </c>
      <c r="T439" s="39" t="s">
        <v>9</v>
      </c>
      <c r="U439" s="40">
        <f>IF(B434&gt;0,SUM(U437:U438),0)</f>
        <v>0</v>
      </c>
      <c r="V439" s="39" t="s">
        <v>9</v>
      </c>
      <c r="W439" s="40">
        <f>IF(B434&gt;1,SUM(W437:W438),0)</f>
        <v>0</v>
      </c>
      <c r="X439" s="39" t="s">
        <v>9</v>
      </c>
      <c r="Y439" s="40">
        <f>IF(B434&gt;2,SUM(Y437:Y438),0)</f>
        <v>0</v>
      </c>
      <c r="Z439" s="39" t="s">
        <v>61</v>
      </c>
      <c r="AA439" s="40">
        <f>SUM(S439-U439-W439-Y439)</f>
        <v>0</v>
      </c>
      <c r="AB439" s="39"/>
      <c r="AC439" s="39" t="s">
        <v>9</v>
      </c>
      <c r="AD439" s="40">
        <f>SUM(AD437:AD438)</f>
        <v>0</v>
      </c>
      <c r="AE439" s="39" t="s">
        <v>9</v>
      </c>
      <c r="AF439" s="40">
        <f>IF(H434&gt;0,SUM(AF437:AF438),0)</f>
        <v>0</v>
      </c>
      <c r="AG439" s="39" t="s">
        <v>9</v>
      </c>
      <c r="AH439" s="40">
        <f>IF($H434&gt;1,SUM(AH437:AH438),0)</f>
        <v>0</v>
      </c>
      <c r="AI439" s="39" t="s">
        <v>9</v>
      </c>
      <c r="AJ439" s="40">
        <f>IF(H434&gt;2,SUM(AJ437:AJ438),0)</f>
        <v>0</v>
      </c>
      <c r="AK439" s="39" t="s">
        <v>61</v>
      </c>
      <c r="AL439" s="40">
        <f>SUM(AD439-AF439-AH439-AJ439)</f>
        <v>0</v>
      </c>
      <c r="AM439" s="50"/>
      <c r="AN439" s="52"/>
      <c r="AO439" s="50"/>
      <c r="AP439" s="52"/>
      <c r="AQ439" s="50"/>
    </row>
    <row r="440" spans="1:43" ht="14.4" hidden="1" customHeight="1" x14ac:dyDescent="0.3">
      <c r="F440" s="20"/>
      <c r="L440" s="25"/>
      <c r="R440" s="39" t="s">
        <v>1</v>
      </c>
      <c r="S440" s="40">
        <f>E430-D430</f>
        <v>0</v>
      </c>
      <c r="T440" s="39" t="s">
        <v>70</v>
      </c>
      <c r="U440" s="40">
        <f>IF(B434&gt;0,E431-D431,0)</f>
        <v>0</v>
      </c>
      <c r="V440" s="39" t="s">
        <v>70</v>
      </c>
      <c r="W440" s="40">
        <f>IF(B434&gt;1,E432-D432,0)</f>
        <v>0</v>
      </c>
      <c r="X440" s="39" t="s">
        <v>70</v>
      </c>
      <c r="Y440" s="40">
        <f>IF(B434&gt;2,E433-D433,0)</f>
        <v>0</v>
      </c>
      <c r="Z440" s="39"/>
      <c r="AA440" s="39"/>
      <c r="AB440" s="39"/>
      <c r="AC440" s="39" t="s">
        <v>1</v>
      </c>
      <c r="AD440" s="40">
        <f>K430-J430</f>
        <v>0</v>
      </c>
      <c r="AE440" s="39" t="s">
        <v>70</v>
      </c>
      <c r="AF440" s="40">
        <f>IF(H434&gt;0,K431-J431,0)</f>
        <v>0</v>
      </c>
      <c r="AG440" s="39" t="s">
        <v>70</v>
      </c>
      <c r="AH440" s="40">
        <f>IF(H434&gt;1,K432-J432,0)</f>
        <v>0</v>
      </c>
      <c r="AI440" s="39" t="s">
        <v>70</v>
      </c>
      <c r="AJ440" s="40">
        <f>IF(H434&gt;2,K433-J433,0)</f>
        <v>0</v>
      </c>
      <c r="AK440" s="39"/>
      <c r="AL440" s="39"/>
      <c r="AM440" s="50"/>
      <c r="AN440" s="52"/>
      <c r="AO440" s="50"/>
      <c r="AP440" s="52"/>
      <c r="AQ440" s="50"/>
    </row>
    <row r="441" spans="1:43" ht="14.4" hidden="1" customHeight="1" x14ac:dyDescent="0.3">
      <c r="F441" s="20"/>
      <c r="L441" s="25"/>
      <c r="R441" s="39" t="s">
        <v>54</v>
      </c>
      <c r="S441" s="40">
        <f>SUM(S432+S435+S439)</f>
        <v>0</v>
      </c>
      <c r="T441" s="39" t="s">
        <v>54</v>
      </c>
      <c r="U441" s="40">
        <f>SUM(U432+U435+U439)</f>
        <v>0</v>
      </c>
      <c r="V441" s="39" t="s">
        <v>54</v>
      </c>
      <c r="W441" s="40">
        <f>SUM(W432+W435+W439)</f>
        <v>0</v>
      </c>
      <c r="X441" s="39" t="s">
        <v>54</v>
      </c>
      <c r="Y441" s="40">
        <f>SUM(Y432+Y435+Y439)</f>
        <v>0</v>
      </c>
      <c r="Z441" s="39"/>
      <c r="AA441" s="39"/>
      <c r="AB441" s="39"/>
      <c r="AC441" s="39" t="s">
        <v>54</v>
      </c>
      <c r="AD441" s="40">
        <f>SUM(AD432+AD435+AD439)</f>
        <v>0</v>
      </c>
      <c r="AE441" s="39" t="s">
        <v>54</v>
      </c>
      <c r="AF441" s="40">
        <f>SUM(AF432+AF435+AF439)</f>
        <v>0</v>
      </c>
      <c r="AG441" s="39" t="s">
        <v>54</v>
      </c>
      <c r="AH441" s="40">
        <f>SUM(AH432+AH435+AH439)</f>
        <v>0</v>
      </c>
      <c r="AI441" s="39" t="s">
        <v>54</v>
      </c>
      <c r="AJ441" s="40">
        <f>SUM(AJ432+AJ435+AJ439)</f>
        <v>0</v>
      </c>
      <c r="AK441" s="39"/>
      <c r="AL441" s="39"/>
      <c r="AM441" s="50"/>
      <c r="AN441" s="52"/>
      <c r="AO441" s="50"/>
      <c r="AP441" s="50"/>
      <c r="AQ441" s="50"/>
    </row>
    <row r="442" spans="1:43" ht="14.4" hidden="1" customHeight="1" x14ac:dyDescent="0.3">
      <c r="F442" s="20"/>
      <c r="L442" s="25"/>
      <c r="R442" s="39" t="s">
        <v>55</v>
      </c>
      <c r="S442" s="46">
        <f>S440*24*Personalia!$B$15</f>
        <v>0</v>
      </c>
      <c r="T442" s="39" t="s">
        <v>71</v>
      </c>
      <c r="U442" s="46">
        <f>U440*24*Personalia!$B$15</f>
        <v>0</v>
      </c>
      <c r="V442" s="39" t="s">
        <v>71</v>
      </c>
      <c r="W442" s="46">
        <f>W440*24*Personalia!$B$15</f>
        <v>0</v>
      </c>
      <c r="X442" s="39" t="s">
        <v>71</v>
      </c>
      <c r="Y442" s="46">
        <f>Y440*24*Personalia!$B$15</f>
        <v>0</v>
      </c>
      <c r="Z442" s="39"/>
      <c r="AA442" s="39"/>
      <c r="AB442" s="39"/>
      <c r="AC442" s="39" t="s">
        <v>55</v>
      </c>
      <c r="AD442" s="46">
        <f>AD440*24*Personalia!$B$15</f>
        <v>0</v>
      </c>
      <c r="AE442" s="39" t="s">
        <v>71</v>
      </c>
      <c r="AF442" s="46">
        <f>AF440*24*Personalia!$B$15</f>
        <v>0</v>
      </c>
      <c r="AG442" s="39" t="s">
        <v>71</v>
      </c>
      <c r="AH442" s="46">
        <f>AH440*24*Personalia!$B$15</f>
        <v>0</v>
      </c>
      <c r="AI442" s="39" t="s">
        <v>71</v>
      </c>
      <c r="AJ442" s="46">
        <f>AJ440*24*Personalia!$B$15</f>
        <v>0</v>
      </c>
      <c r="AK442" s="39"/>
      <c r="AL442" s="39"/>
      <c r="AM442" s="50"/>
      <c r="AN442" s="52"/>
      <c r="AO442" s="50"/>
      <c r="AP442" s="50"/>
      <c r="AQ442" s="50"/>
    </row>
    <row r="443" spans="1:43" ht="14.4" hidden="1" customHeight="1" x14ac:dyDescent="0.3">
      <c r="F443" s="20"/>
      <c r="L443" s="25"/>
      <c r="R443" s="14" t="s">
        <v>2</v>
      </c>
      <c r="S443" s="47">
        <f>S432*Personalia!$B$15*24*0.25+S435*24*Personalia!$B$15*0.5+S439*24*Personalia!$B$15</f>
        <v>0</v>
      </c>
      <c r="T443" s="48" t="s">
        <v>72</v>
      </c>
      <c r="U443" s="47">
        <f>U432*Personalia!$B$15*24*0.25+U435*24*Personalia!$B$15*0.5+U439*24*Personalia!$B$15</f>
        <v>0</v>
      </c>
      <c r="V443" s="48" t="s">
        <v>72</v>
      </c>
      <c r="W443" s="47">
        <f>W432*Personalia!$B$15*24*0.25+W435*24*Personalia!$B$15*0.5+W439*24*Personalia!$B$15</f>
        <v>0</v>
      </c>
      <c r="X443" s="48" t="s">
        <v>72</v>
      </c>
      <c r="Y443" s="47">
        <f>Y432*Personalia!$B$15*24*0.25+Y435*24*Personalia!$B$15*0.5+Y439*24*Personalia!$B$15</f>
        <v>0</v>
      </c>
      <c r="AC443" s="14" t="s">
        <v>2</v>
      </c>
      <c r="AD443" s="47">
        <f>AD432*Personalia!$B$15*24*0.25+AD435*24*Personalia!$B$15*0.5+AD439*24*Personalia!$B$15</f>
        <v>0</v>
      </c>
      <c r="AE443" s="48" t="s">
        <v>72</v>
      </c>
      <c r="AF443" s="47">
        <f>AF432*Personalia!$B$15*24*0.25+AF435*24*Personalia!$B$15*0.5+AF439*24*Personalia!$B$15</f>
        <v>0</v>
      </c>
      <c r="AG443" s="48" t="s">
        <v>72</v>
      </c>
      <c r="AH443" s="47">
        <f>AH432*Personalia!$B$15*24*0.25+AH435*24*Personalia!$B$15*0.5+AH439*24*Personalia!$B$15</f>
        <v>0</v>
      </c>
      <c r="AI443" s="48" t="s">
        <v>72</v>
      </c>
      <c r="AJ443" s="47">
        <f>AJ432*Personalia!$B$15*24*0.25+AJ435*24*Personalia!$B$15*0.5+AJ439*24*Personalia!$B$15</f>
        <v>0</v>
      </c>
      <c r="AM443" s="50"/>
      <c r="AN443" s="54"/>
      <c r="AO443" s="50"/>
      <c r="AP443" s="50"/>
      <c r="AQ443" s="50"/>
    </row>
    <row r="444" spans="1:43" ht="14.4" hidden="1" customHeight="1" x14ac:dyDescent="0.3">
      <c r="F444" s="20"/>
      <c r="L444" s="25"/>
      <c r="AM444" s="50"/>
      <c r="AN444" s="54"/>
      <c r="AO444" s="50"/>
      <c r="AP444" s="50"/>
      <c r="AQ444" s="50"/>
    </row>
    <row r="445" spans="1:43" x14ac:dyDescent="0.3">
      <c r="F445" s="20"/>
      <c r="L445" s="25"/>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row>
    <row r="446" spans="1:43" ht="16.8" x14ac:dyDescent="0.4">
      <c r="A446" s="21" t="s">
        <v>24</v>
      </c>
      <c r="B446" s="22" t="str">
        <f>TEXT(C446,"DDDD")</f>
        <v>dinsdag</v>
      </c>
      <c r="C446" s="63">
        <v>42004</v>
      </c>
      <c r="D446" s="11">
        <v>0</v>
      </c>
      <c r="E446" s="11">
        <v>0</v>
      </c>
      <c r="F446" s="20"/>
      <c r="G446" s="23" t="s">
        <v>25</v>
      </c>
      <c r="H446" s="24" t="str">
        <f>TEXT(I446,"DDDD")</f>
        <v>dinsdag</v>
      </c>
      <c r="I446" s="63">
        <f>C446</f>
        <v>42004</v>
      </c>
      <c r="J446" s="11">
        <v>0</v>
      </c>
      <c r="K446" s="11">
        <v>0</v>
      </c>
      <c r="L446" s="25"/>
      <c r="M446" s="26" t="s">
        <v>62</v>
      </c>
      <c r="N446" s="27">
        <f>AA449</f>
        <v>0</v>
      </c>
      <c r="O446" s="28" t="s">
        <v>62</v>
      </c>
      <c r="P446" s="29">
        <f>AL449</f>
        <v>0</v>
      </c>
      <c r="Q446" s="25"/>
      <c r="R446" s="26" t="s">
        <v>15</v>
      </c>
      <c r="S446" s="30" t="s">
        <v>3</v>
      </c>
      <c r="T446" s="26" t="s">
        <v>13</v>
      </c>
      <c r="U446" s="30" t="s">
        <v>3</v>
      </c>
      <c r="V446" s="26" t="s">
        <v>14</v>
      </c>
      <c r="W446" s="30" t="s">
        <v>3</v>
      </c>
      <c r="X446" s="26" t="s">
        <v>16</v>
      </c>
      <c r="Y446" s="30" t="s">
        <v>3</v>
      </c>
      <c r="Z446" s="26" t="s">
        <v>18</v>
      </c>
      <c r="AA446" s="30"/>
      <c r="AC446" s="28" t="s">
        <v>15</v>
      </c>
      <c r="AD446" s="31" t="s">
        <v>3</v>
      </c>
      <c r="AE446" s="28" t="s">
        <v>13</v>
      </c>
      <c r="AF446" s="31" t="s">
        <v>3</v>
      </c>
      <c r="AG446" s="28" t="s">
        <v>14</v>
      </c>
      <c r="AH446" s="31" t="s">
        <v>3</v>
      </c>
      <c r="AI446" s="28" t="s">
        <v>16</v>
      </c>
      <c r="AJ446" s="31" t="s">
        <v>3</v>
      </c>
      <c r="AK446" s="28" t="s">
        <v>18</v>
      </c>
      <c r="AL446" s="31"/>
      <c r="AM446" s="50"/>
      <c r="AN446" s="50"/>
      <c r="AO446" s="50"/>
      <c r="AP446" s="50"/>
      <c r="AQ446" s="50"/>
    </row>
    <row r="447" spans="1:43" x14ac:dyDescent="0.3">
      <c r="A447" s="32" t="s">
        <v>13</v>
      </c>
      <c r="B447" s="33"/>
      <c r="C447" s="12"/>
      <c r="D447" s="11" t="s">
        <v>22</v>
      </c>
      <c r="E447" s="11" t="s">
        <v>22</v>
      </c>
      <c r="F447" s="20"/>
      <c r="G447" s="34" t="s">
        <v>13</v>
      </c>
      <c r="H447" s="33"/>
      <c r="I447" s="12"/>
      <c r="J447" s="11" t="s">
        <v>22</v>
      </c>
      <c r="K447" s="11" t="s">
        <v>22</v>
      </c>
      <c r="L447" s="25"/>
      <c r="M447" s="26" t="s">
        <v>63</v>
      </c>
      <c r="N447" s="64">
        <f>SUM(S457-U457-W457-Y457)</f>
        <v>0</v>
      </c>
      <c r="O447" s="28" t="s">
        <v>63</v>
      </c>
      <c r="P447" s="27">
        <f>SUM(AD457-AF457-AH457-AJ457)</f>
        <v>0</v>
      </c>
      <c r="Q447" s="33"/>
      <c r="R447" s="14" t="s">
        <v>4</v>
      </c>
      <c r="S447" s="14">
        <f>WEEKDAY($C446)</f>
        <v>3</v>
      </c>
      <c r="T447" s="14" t="s">
        <v>4</v>
      </c>
      <c r="U447" s="14">
        <f>WEEKDAY($C446)</f>
        <v>3</v>
      </c>
      <c r="V447" s="14" t="s">
        <v>4</v>
      </c>
      <c r="W447" s="14">
        <f>WEEKDAY($C446)</f>
        <v>3</v>
      </c>
      <c r="X447" s="14" t="s">
        <v>4</v>
      </c>
      <c r="Y447" s="14">
        <f>WEEKDAY($C446)</f>
        <v>3</v>
      </c>
      <c r="Z447" s="14" t="s">
        <v>19</v>
      </c>
      <c r="AA447" s="35">
        <f>S456</f>
        <v>0</v>
      </c>
      <c r="AC447" s="14" t="s">
        <v>4</v>
      </c>
      <c r="AD447" s="14">
        <f>WEEKDAY($I446)</f>
        <v>3</v>
      </c>
      <c r="AE447" s="14" t="s">
        <v>4</v>
      </c>
      <c r="AF447" s="14">
        <f>WEEKDAY($I446)</f>
        <v>3</v>
      </c>
      <c r="AG447" s="14" t="s">
        <v>4</v>
      </c>
      <c r="AH447" s="14">
        <f>WEEKDAY($I446)</f>
        <v>3</v>
      </c>
      <c r="AI447" s="14" t="s">
        <v>4</v>
      </c>
      <c r="AJ447" s="14">
        <f>WEEKDAY($I446)</f>
        <v>3</v>
      </c>
      <c r="AK447" s="14" t="s">
        <v>19</v>
      </c>
      <c r="AL447" s="35">
        <f>AD456</f>
        <v>0</v>
      </c>
      <c r="AM447" s="49"/>
      <c r="AN447" s="50"/>
      <c r="AO447" s="49"/>
      <c r="AP447" s="50"/>
      <c r="AQ447" s="50"/>
    </row>
    <row r="448" spans="1:43" x14ac:dyDescent="0.3">
      <c r="A448" s="32" t="s">
        <v>14</v>
      </c>
      <c r="C448" s="13"/>
      <c r="D448" s="11" t="s">
        <v>22</v>
      </c>
      <c r="E448" s="11" t="s">
        <v>22</v>
      </c>
      <c r="F448" s="20"/>
      <c r="G448" s="34" t="s">
        <v>14</v>
      </c>
      <c r="I448" s="13"/>
      <c r="J448" s="11" t="s">
        <v>22</v>
      </c>
      <c r="K448" s="11" t="s">
        <v>22</v>
      </c>
      <c r="L448" s="25"/>
      <c r="M448" s="26" t="s">
        <v>64</v>
      </c>
      <c r="N448" s="36">
        <f>AA452</f>
        <v>0</v>
      </c>
      <c r="O448" s="28" t="s">
        <v>64</v>
      </c>
      <c r="P448" s="37">
        <f>AL452</f>
        <v>0</v>
      </c>
      <c r="Q448" s="38"/>
      <c r="R448" s="39" t="s">
        <v>6</v>
      </c>
      <c r="S448" s="40">
        <f>IF(S447=7,IF(OR(AND(D446&gt;=19/24,E446&gt;=19/24),AND(D446&lt;=14/24,E446&lt;=14/24)),0,IF(AND(D446&lt;=14/24,E446&lt;=19/24),E446-14/24,IF(AND(D446&gt;=14/24,E446&lt;=19/24),E446-D446,IF(AND(D446&gt;=14/24,E446&gt;=19/24),19/24-D446,IF(AND(D446&lt;=14/24,E446&gt;=19/24),19/24-14/24,"v"))))),0)</f>
        <v>0</v>
      </c>
      <c r="T448" s="39" t="s">
        <v>6</v>
      </c>
      <c r="U448" s="40">
        <f>IF(OR(D447="x",E447="x"),0,IF(B450&gt;0,IF(U447=7,IF(OR(AND(D447&gt;=19/24,E447&gt;=19/24),AND(D447&lt;=14/24,E447&lt;=14/24)),0,IF(AND(D447&lt;=14/24,E447&lt;=19/24),E447-14/24,IF(AND(D447&gt;=14/24,E447&lt;=19/24),E447-D447,IF(AND(D447&gt;=14/24,E447&gt;=19/24),19/24-D447,IF(AND(D447&lt;=14/24,E447&gt;=19/24),19/24-14/24,"v"))))),0),0))</f>
        <v>0</v>
      </c>
      <c r="V448" s="39" t="s">
        <v>6</v>
      </c>
      <c r="W448" s="40">
        <f>IF(OR(D448="x",E448="x"),0,IF(B450&gt;1,IF(W447=7,IF(OR(AND(D448&gt;=19/24,E448&gt;=19/24),AND(D448&lt;=14/24,E448&lt;=14/24)),0,IF(AND(D448&lt;=14/24,E448&lt;=19/24),E448-14/24,IF(AND(D448&gt;=14/24,E448&lt;=19/24),E448-D448,IF(AND(D448&gt;=14/24,E448&gt;=19/24),19/24-D448,IF(AND(D448&lt;=14/24,E448&gt;=19/24),19/24-14/24,"v"))))),0),0))</f>
        <v>0</v>
      </c>
      <c r="X448" s="39" t="s">
        <v>6</v>
      </c>
      <c r="Y448" s="40">
        <f>IF(OR(D449="x",E449="x"),0,IF(B450&gt;2,IF(Y447=7,IF(OR(AND(D449&gt;=19/24,E449&gt;=19/24),AND(D449&lt;=14/24,E449&lt;=14/24)),0,IF(AND(D449&lt;=14/24,E449&lt;=19/24),E449-14/24,IF(AND(D449&gt;=14/24,E449&lt;=19/24),E449-D449,IF(AND(D449&gt;=14/24,E449&gt;=19/24),19/24-D449,IF(AND(D449&lt;=14/24,E449&gt;=19/24),19/24-14/24,"v"))))),0),0))</f>
        <v>0</v>
      </c>
      <c r="Z448" s="39" t="s">
        <v>20</v>
      </c>
      <c r="AA448" s="40">
        <f>U456+W456+Y456</f>
        <v>0</v>
      </c>
      <c r="AB448" s="39"/>
      <c r="AC448" s="39" t="s">
        <v>6</v>
      </c>
      <c r="AD448" s="40">
        <f>IF(AD447=7,IF(OR(AND(J446&gt;=19/24,K446&gt;=19/24),AND(J446&lt;=14/24,K446&lt;=14/24)),0,IF(AND(J446&lt;=14/24,K446&lt;=19/24),K446-14/24,IF(AND(J446&gt;=14/24,K446&lt;=19/24),K446-J446,IF(AND(J446&gt;=14/24,K446&gt;=19/24),19/24-J446,IF(AND(J446&lt;=14/24,K446&gt;=19/24),19/24-14/24,"v"))))),0)</f>
        <v>0</v>
      </c>
      <c r="AE448" s="39" t="s">
        <v>6</v>
      </c>
      <c r="AF448" s="40">
        <f>IF(OR(J447="x",K447="x"),0,IF(H450&gt;0,IF(AF447=7,IF(OR(AND(J447&gt;=19/24,K447&gt;=19/24),AND(J447&lt;=14/24,K447&lt;=14/24)),0,IF(AND(J447&lt;=14/24,K447&lt;=19/24),K447-14/24,IF(AND(J447&gt;=14/24,K447&lt;=19/24),K447-J447,IF(AND(J447&gt;=14/24,K447&gt;=19/24),19/24-J447,IF(AND(J447&lt;=14/24,K447&gt;=19/24),19/24-14/24,"v"))))),0),0))</f>
        <v>0</v>
      </c>
      <c r="AG448" s="39" t="s">
        <v>6</v>
      </c>
      <c r="AH448" s="40">
        <f>IF(OR(J448="x",K448="x"),0,IF(H450&gt;1,IF(AH447=7,IF(OR(AND(J448&gt;=19/24,K448&gt;=19/24),AND(J448&lt;=14/24,K448&lt;=14/24)),0,IF(AND(J448&lt;=14/24,K448&lt;=19/24),K448-14/24,IF(AND(J448&gt;=14/24,K448&lt;=19/24),K448-J448,IF(AND(J448&gt;=14/24,K448&gt;=19/24),19/24-J448,IF(AND(J448&lt;=14/24,K448&gt;=19/24),19/24-14/24,"v"))))),0),0))</f>
        <v>0</v>
      </c>
      <c r="AI448" s="39" t="s">
        <v>6</v>
      </c>
      <c r="AJ448" s="40">
        <f>IF(OR(J449="x",K449="x"),0,IF(H450&gt;2,IF(AJ447=7,IF(OR(AND(J449&gt;=19/24,K449&gt;=19/24),AND(J449&lt;=14/24,K449&lt;=14/24)),0,IF(AND(J449&lt;=14/24,K449&lt;=19/24),K449-14/24,IF(AND(J449&gt;=14/24,K449&lt;=19/24),K449-J449,IF(AND(J449&gt;=14/24,K449&gt;=19/24),19/24-J449,IF(AND(J449&lt;=14/24,K449&gt;=19/24),19/24-14/24,"v"))))),0),0))</f>
        <v>0</v>
      </c>
      <c r="AK448" s="39" t="s">
        <v>20</v>
      </c>
      <c r="AL448" s="40">
        <f>AF456+AH456+AJ456</f>
        <v>0</v>
      </c>
      <c r="AM448" s="50"/>
      <c r="AN448" s="50"/>
      <c r="AO448" s="50"/>
      <c r="AP448" s="51"/>
      <c r="AQ448" s="50"/>
    </row>
    <row r="449" spans="1:43" x14ac:dyDescent="0.3">
      <c r="A449" s="32" t="s">
        <v>16</v>
      </c>
      <c r="C449" s="12"/>
      <c r="D449" s="11" t="s">
        <v>22</v>
      </c>
      <c r="E449" s="11" t="s">
        <v>22</v>
      </c>
      <c r="F449" s="20"/>
      <c r="G449" s="34" t="s">
        <v>16</v>
      </c>
      <c r="I449" s="12"/>
      <c r="J449" s="11" t="s">
        <v>22</v>
      </c>
      <c r="K449" s="11" t="s">
        <v>22</v>
      </c>
      <c r="L449" s="25"/>
      <c r="M449" s="26" t="s">
        <v>65</v>
      </c>
      <c r="N449" s="37">
        <f>AA450</f>
        <v>0</v>
      </c>
      <c r="O449" s="28" t="s">
        <v>65</v>
      </c>
      <c r="P449" s="37">
        <f>AL450</f>
        <v>0</v>
      </c>
      <c r="R449" s="39" t="s">
        <v>11</v>
      </c>
      <c r="S449" s="40">
        <f>IF(S447&lt;&gt;1,IF(OR(AND(D446&gt;=7/24,E446&gt;=7/24),AND(D446&lt;=5/24,E446&lt;=5/24)),0,IF(AND(D446&lt;=5/24,E446&lt;=7/24),E446-5/24,IF(AND(D446&gt;=5/24,E446&lt;=7/24),E446-D446,IF(AND(D446&gt;=5/24,E446&gt;=7/24),7/24-D446,IF(AND(D446&lt;=5/24,E446&gt;=7/24),7/24-5/24,"v"))))),0)</f>
        <v>0</v>
      </c>
      <c r="T449" s="39" t="s">
        <v>11</v>
      </c>
      <c r="U449" s="40">
        <f>IF(OR(D447="x",E447="x"),0,IF(D447="x",0,IF(U447&lt;&gt;1,IF(OR(AND(D447&gt;=7/24,E447&gt;=7/24),AND(D447&lt;=5/24,E447&lt;=5/24)),0,IF(AND(D447&lt;=5/24,E447&lt;=7/24),E447-5/24,IF(AND(D447&gt;=5/24,E447&lt;=7/24),E447-D447,IF(AND(D447&gt;=5/24,E447&gt;=7/24),7/24-D447,IF(AND(D447&lt;=5/24,E447&gt;=7/24),7/24-5/24,"v"))))),0)))</f>
        <v>0</v>
      </c>
      <c r="V449" s="39" t="s">
        <v>11</v>
      </c>
      <c r="W449" s="40">
        <f>IF(OR(D448="x",E448="x"),0,IF(W447&lt;&gt;1,IF(OR(AND(D448&gt;=7/24,E448&gt;=7/24),AND(D448&lt;=5/24,E448&lt;=5/24)),0,IF(AND(D448&lt;=5/24,E448&lt;=7/24),E448-5/24,IF(AND(D448&gt;=5/24,E448&lt;=7/24),E448-D448,IF(AND(D448&gt;=5/24,E448&gt;=7/24),7/24-D448,IF(AND(D448&lt;=5/24,E448&gt;=7/24),7/24-5/24,"v"))))),0))</f>
        <v>0</v>
      </c>
      <c r="X449" s="39" t="s">
        <v>11</v>
      </c>
      <c r="Y449" s="40">
        <f>IF(OR(D449="x",E449="x"),0,IF(Y447&lt;&gt;1,IF(OR(AND(D449&gt;=7/24,E449&gt;=7/24),AND(D449&lt;=5/24,E449&lt;=5/24)),0,IF(AND(D449&lt;=5/24,E449&lt;=7/24),E449-5/24,IF(AND(D449&gt;=5/24,E449&lt;=7/24),E449-D449,IF(AND(D449&gt;=5/24,E449&gt;=7/24),7/24-D449,IF(AND(D449&lt;=5/24,E449&gt;=7/24),7/24-5/24,"v"))))),0))</f>
        <v>0</v>
      </c>
      <c r="Z449" s="39" t="s">
        <v>21</v>
      </c>
      <c r="AA449" s="41">
        <f>AA447-AA448</f>
        <v>0</v>
      </c>
      <c r="AB449" s="39"/>
      <c r="AC449" s="39" t="s">
        <v>11</v>
      </c>
      <c r="AD449" s="40">
        <f>IF(AD447&lt;&gt;1,IF(OR(AND(J446&gt;=7/24,K446&gt;=7/24),AND(J446&lt;=5/24,K446&lt;=5/24)),0,IF(AND(J446&lt;=5/24,K446&lt;=7/24),K446-5/24,IF(AND(J446&gt;=5/24,K446&lt;=7/24),K446-J446,IF(AND(J446&gt;=5/24,K446&gt;=7/24),7/24-J446,IF(AND(J446&lt;=5/24,K446&gt;=7/24),7/24-5/24,"v"))))),0)</f>
        <v>0</v>
      </c>
      <c r="AE449" s="39" t="s">
        <v>11</v>
      </c>
      <c r="AF449" s="40">
        <f>IF(OR(J447="x",K447="x"),0,IF(AF447&lt;&gt;1,IF(OR(AND(J447&gt;=7/24,K447&gt;=7/24),AND(J447&lt;=5/24,K447&lt;=5/24)),0,IF(AND(J447&lt;=5/24,K447&lt;=7/24),K447-5/24,IF(AND(J447&gt;=5/24,K447&lt;=7/24),K447-J447,IF(AND(J447&gt;=5/24,K447&gt;=7/24),7/24-J447,IF(AND(J447&lt;=5/24,K447&gt;=7/24),7/24-5/24,"v"))))),0))</f>
        <v>0</v>
      </c>
      <c r="AG449" s="39" t="s">
        <v>11</v>
      </c>
      <c r="AH449" s="40">
        <f>IF(OR(J448="x",K448="x"),0,IF(AH447&lt;&gt;1,IF(OR(AND(J448&gt;=7/24,K448&gt;=7/24),AND(J448&lt;=5/24,K448&lt;=5/24)),0,IF(AND(J448&lt;=5/24,K448&lt;=7/24),K448-5/24,IF(AND(J448&gt;=5/24,K448&lt;=7/24),K448-J448,IF(AND(J448&gt;=5/24,K448&gt;=7/24),7/24-J448,IF(AND(J448&lt;=5/24,K448&gt;=7/24),7/24-5/24,"v"))))),0))</f>
        <v>0</v>
      </c>
      <c r="AI449" s="39" t="s">
        <v>11</v>
      </c>
      <c r="AJ449" s="40">
        <f>IF(OR(J449="x",K449="x"),0,IF(AJ447&lt;&gt;1,IF(OR(AND(J449&gt;=7/24,K449&gt;=7/24),AND(J449&lt;=5/24,K449&lt;=5/24)),0,IF(AND(J449&lt;=5/24,K449&lt;=7/24),K449-5/24,IF(AND(J449&gt;=5/24,K449&lt;=7/24),K449-J449,IF(AND(J449&gt;=5/24,K449&gt;=7/24),7/24-J449,IF(AND(J449&lt;=5/24,K449&gt;=7/24),7/24-5/24,"v"))))),0))</f>
        <v>0</v>
      </c>
      <c r="AK449" s="39" t="s">
        <v>21</v>
      </c>
      <c r="AL449" s="41">
        <f>AL447-AL448</f>
        <v>0</v>
      </c>
      <c r="AM449" s="50"/>
      <c r="AN449" s="52"/>
      <c r="AO449" s="50"/>
      <c r="AP449" s="52"/>
      <c r="AQ449" s="50"/>
    </row>
    <row r="450" spans="1:43" ht="14.4" hidden="1" customHeight="1" x14ac:dyDescent="0.3">
      <c r="A450" s="42" t="s">
        <v>56</v>
      </c>
      <c r="B450" s="14">
        <f>IF(AND(D447&lt;&gt;"x",D448&lt;&gt;"x",D449&lt;&gt;"x"),3,IF(AND(D447&lt;&gt;"x",D448&lt;&gt;"x"),2,IF(D447&lt;&gt;"x",1,0)))</f>
        <v>0</v>
      </c>
      <c r="F450" s="20"/>
      <c r="G450" s="42" t="s">
        <v>68</v>
      </c>
      <c r="H450" s="14">
        <f>IF(AND(J447&lt;&gt;"x",J448&lt;&gt;"x",J449&lt;&gt;"x"),3,IF(AND(J447&lt;&gt;"x",J448&lt;&gt;"x"),2,IF(J447&lt;&gt;"x",1,0)))</f>
        <v>0</v>
      </c>
      <c r="L450" s="25"/>
      <c r="R450" s="39" t="s">
        <v>10</v>
      </c>
      <c r="S450" s="43">
        <f>IF(AND(S447&lt;&gt;7,S447&lt;&gt;1),IF(AND(D446&gt;=19/24,E446&gt;=19/24),E446-D446,IF(AND(D446&lt;=19/24,E446&gt;=19/24),E446-19/24,0)),0)</f>
        <v>0</v>
      </c>
      <c r="T450" s="39" t="s">
        <v>10</v>
      </c>
      <c r="U450" s="43">
        <f>IF(OR(D447="x",E447="x"),0,IF(AND(U447&lt;&gt;7,U447&lt;&gt;1),IF(AND(D447&gt;=19/24,E447&gt;=19/24),E447-D447,IF(AND(D447&lt;=19/24,E447&gt;=19/24),E447-19/24,0)),0))</f>
        <v>0</v>
      </c>
      <c r="V450" s="39" t="s">
        <v>10</v>
      </c>
      <c r="W450" s="43">
        <f>IF(OR(D448="x",E448="x"),0,IF(AND(W447&lt;&gt;7,W447&lt;&gt;1),IF(AND(D448&gt;=19/24,E448&gt;=19/24),E448-D448,IF(AND(D448&lt;=19/24,E448&gt;=19/24),E448-19/24,0)),0))</f>
        <v>0</v>
      </c>
      <c r="X450" s="39" t="s">
        <v>10</v>
      </c>
      <c r="Y450" s="43">
        <f>IF(OR(D449="x",E449="x"),0,IF(AND(Y447&lt;&gt;7,Y447&lt;&gt;1),IF(AND(D449&gt;=19/24,E449&gt;=19/24),E449-D449,IF(AND(D449&lt;=19/24,E449&gt;=19/24),E449-19/24,0)),0))</f>
        <v>0</v>
      </c>
      <c r="Z450" s="39" t="s">
        <v>5</v>
      </c>
      <c r="AA450" s="44">
        <f>S459-U459-W459-Y459</f>
        <v>0</v>
      </c>
      <c r="AB450" s="39"/>
      <c r="AC450" s="39" t="s">
        <v>10</v>
      </c>
      <c r="AD450" s="43">
        <f>IF(AND(AD447&lt;&gt;7,AD447&lt;&gt;1),IF(AND(J446&gt;=19/24,K446&gt;=19/24),K446-J446,IF(AND(J446&lt;=19/24,K446&gt;=19/24),K446-19/24,0)),0)</f>
        <v>0</v>
      </c>
      <c r="AE450" s="39" t="s">
        <v>10</v>
      </c>
      <c r="AF450" s="43">
        <f>IF(OR(J447="x",K447="x"),0,IF(AND(AF447&lt;&gt;7,AF447&lt;&gt;1),IF(AND(J447&gt;=19/24,K447&gt;=19/24),K447-J447,IF(AND(J447&lt;=19/24,K447&gt;=19/24),K447-19/24,0)),0))</f>
        <v>0</v>
      </c>
      <c r="AG450" s="39" t="s">
        <v>10</v>
      </c>
      <c r="AH450" s="43">
        <f>IF(OR(J448="x",K448="x"),0,IF(AND(AH447&lt;&gt;7,AH447&lt;&gt;1),IF(AND(J448&gt;=19/24,K448&gt;=19/24),K448-J448,IF(AND(J448&lt;=19/24,K448&gt;=19/24),K448-19/24,0)),0))</f>
        <v>0</v>
      </c>
      <c r="AI450" s="39" t="s">
        <v>10</v>
      </c>
      <c r="AJ450" s="43">
        <f>IF(OR(J449="x",K449="x"),0,IF(AND(AJ447&lt;&gt;7,AJ447&lt;&gt;1),IF(AND(J449&gt;=19/24,K449&gt;=19/24),K449-J449,IF(AND(J449&lt;=19/24,K449&gt;=19/24),K449-19/24,0)),0))</f>
        <v>0</v>
      </c>
      <c r="AK450" s="39" t="s">
        <v>5</v>
      </c>
      <c r="AL450" s="44">
        <f>AD459-AF459-AH459-AJ459</f>
        <v>0</v>
      </c>
      <c r="AM450" s="50"/>
      <c r="AN450" s="52"/>
      <c r="AO450" s="50"/>
      <c r="AP450" s="51"/>
      <c r="AQ450" s="50"/>
    </row>
    <row r="451" spans="1:43" ht="14.4" hidden="1" customHeight="1" x14ac:dyDescent="0.3">
      <c r="F451" s="20"/>
      <c r="L451" s="25"/>
      <c r="R451" s="39" t="s">
        <v>12</v>
      </c>
      <c r="S451" s="40">
        <f>SUM(S449:S450)</f>
        <v>0</v>
      </c>
      <c r="T451" s="39" t="s">
        <v>12</v>
      </c>
      <c r="U451" s="40">
        <f>IF(B450&gt;0,SUM(U449:U450),0)</f>
        <v>0</v>
      </c>
      <c r="V451" s="39" t="s">
        <v>12</v>
      </c>
      <c r="W451" s="40">
        <f>IF(B450&gt;1,SUM(W449:W450),0)</f>
        <v>0</v>
      </c>
      <c r="X451" s="39" t="s">
        <v>12</v>
      </c>
      <c r="Y451" s="40">
        <f>IF(B450&gt;2,SUM(Y449:Y450),0)</f>
        <v>0</v>
      </c>
      <c r="Z451" s="39" t="s">
        <v>17</v>
      </c>
      <c r="AA451" s="44">
        <f>S458-U458-W458-Y458</f>
        <v>0</v>
      </c>
      <c r="AB451" s="39"/>
      <c r="AC451" s="39" t="s">
        <v>12</v>
      </c>
      <c r="AD451" s="40">
        <f>SUM(AD449:AD450)</f>
        <v>0</v>
      </c>
      <c r="AE451" s="39" t="s">
        <v>12</v>
      </c>
      <c r="AF451" s="40">
        <f>IF(H450&gt;0,SUM(AF449:AF450),0)</f>
        <v>0</v>
      </c>
      <c r="AG451" s="39" t="s">
        <v>12</v>
      </c>
      <c r="AH451" s="40">
        <f>IF(H450&gt;1,SUM(AH449:AH450),0)</f>
        <v>0</v>
      </c>
      <c r="AI451" s="39" t="s">
        <v>12</v>
      </c>
      <c r="AJ451" s="40">
        <f>IF(H450&gt;2,SUM(AJ449:AJ450),0)</f>
        <v>0</v>
      </c>
      <c r="AK451" s="39" t="s">
        <v>17</v>
      </c>
      <c r="AL451" s="44">
        <f>AD458-AF458-AH458-AJ458</f>
        <v>0</v>
      </c>
      <c r="AM451" s="50"/>
      <c r="AN451" s="52"/>
      <c r="AO451" s="50"/>
      <c r="AP451" s="53"/>
      <c r="AQ451" s="50"/>
    </row>
    <row r="452" spans="1:43" ht="14.4" hidden="1" customHeight="1" x14ac:dyDescent="0.3">
      <c r="F452" s="20"/>
      <c r="L452" s="25"/>
      <c r="R452" s="39"/>
      <c r="S452" s="39"/>
      <c r="T452" s="39"/>
      <c r="U452" s="39"/>
      <c r="V452" s="39"/>
      <c r="W452" s="39"/>
      <c r="X452" s="39"/>
      <c r="Y452" s="39"/>
      <c r="Z452" s="39" t="s">
        <v>55</v>
      </c>
      <c r="AA452" s="44">
        <f>SUM(AA450:AA451)</f>
        <v>0</v>
      </c>
      <c r="AB452" s="39"/>
      <c r="AC452" s="39"/>
      <c r="AD452" s="39"/>
      <c r="AE452" s="39"/>
      <c r="AF452" s="39"/>
      <c r="AG452" s="39"/>
      <c r="AH452" s="39"/>
      <c r="AI452" s="39"/>
      <c r="AJ452" s="39"/>
      <c r="AK452" s="39" t="s">
        <v>55</v>
      </c>
      <c r="AL452" s="44">
        <f>SUM(AL450:AL451)</f>
        <v>0</v>
      </c>
      <c r="AM452" s="50"/>
      <c r="AN452" s="52"/>
      <c r="AO452" s="50"/>
      <c r="AP452" s="53"/>
      <c r="AQ452" s="50"/>
    </row>
    <row r="453" spans="1:43" ht="14.4" hidden="1" customHeight="1" x14ac:dyDescent="0.3">
      <c r="F453" s="20"/>
      <c r="L453" s="25"/>
      <c r="R453" s="39" t="s">
        <v>7</v>
      </c>
      <c r="S453" s="45">
        <f>IF(AND(S447&lt;&gt;1,S447&lt;&gt;7),IF(AND(D446&gt;=5/24,E446&gt;=5/24),0,IF(E446&lt;5/24,E446-D446,IF(AND(D446&gt;0/24,E446&lt;5/24),E446-D446,IF(AND(D446&gt;=0/24,E446&gt;=5/24),5/24-D446,0)))),IF(S447=1,E446-D446,IF(S447=7,IF(AND(D446&gt;=5/24,E446&gt;=5/24),0,IF(E446&lt;5/24,E446-D446,IF(AND(D446&gt;0/24,E446&lt;5/24),E446-D446,IF(AND(D446&gt;=0/24,E446&gt;=5/24),5/24-D446,"v")))))))</f>
        <v>0</v>
      </c>
      <c r="T453" s="39" t="s">
        <v>7</v>
      </c>
      <c r="U453" s="45">
        <f>IF(OR(D447="x",E447="x"),0,IF(AND(U447&lt;&gt;1,U447&lt;&gt;7),IF(AND(D447&gt;=5/24,E447&gt;=5/24),0,IF(E447&lt;5/24,E447-D447,IF(AND(D447&gt;0/24,E447&lt;5/24),E447-D447,IF(AND(D447&gt;=0/24,E447&gt;=5/24),5/24-D447,0)))),IF(U447=1,E447-D447,IF(U447=7,IF(AND(D447&gt;=5/24,E447&gt;=5/24),0,IF(E447&lt;5/24,E447-D447,IF(AND(D447&gt;0/24,E447&lt;5/24),E447-D447,IF(AND(D447&gt;=0/24,E447&gt;=5/24),5/24-D447,"v"))))))))</f>
        <v>0</v>
      </c>
      <c r="V453" s="39" t="s">
        <v>7</v>
      </c>
      <c r="W453" s="45">
        <f>IF(OR(D448="x",E448="x"),0,IF(AND(W447&lt;&gt;1,W447&lt;&gt;7),IF(AND(D448&gt;=5/24,E448&gt;=5/24),0,IF(E448&lt;5/24,E448-D448,IF(AND(D448&gt;0/24,E448&lt;5/24),E448-D448,IF(AND(D448&gt;=0/24,E448&gt;=5/24),5/24-D448,0)))),IF(W447=1,E448-D448,IF(W447=7,IF(AND(D448&gt;=5/24,E448&gt;=5/24),0,IF(E448&lt;5/24,E448-D448,IF(AND(D448&gt;0/24,E448&lt;5/24),E448-D448,IF(AND(D448&gt;=0/24,E448&gt;=5/24),5/24-D448,"v"))))))))</f>
        <v>0</v>
      </c>
      <c r="X453" s="39" t="s">
        <v>7</v>
      </c>
      <c r="Y453" s="45">
        <f>IF(OR(D449="x",E449="x"),0,IF(AND(Y447&lt;&gt;1,Y447&lt;&gt;7),IF(AND(D449&gt;=5/24,E449&gt;=5/24),0,IF(E449&lt;5/24,E449-D449,IF(AND(D449&gt;0/24,E449&lt;5/24),E449-D449,IF(AND(D449&gt;=0/24,E449&gt;=5/24),5/24-D449,0)))),IF(Y447=1,E449-D449,IF(Y447=7,IF(AND(D449&gt;=5/24,E449&gt;=5/24),0,IF(E449&lt;5/24,E449-D449,IF(AND(D449&gt;0/24,E449&lt;5/24),E449-D449,IF(AND(D449&gt;=0/24,E449&gt;=5/24),5/24-D449,"v"))))))))</f>
        <v>0</v>
      </c>
      <c r="Z453" s="39" t="s">
        <v>59</v>
      </c>
      <c r="AA453" s="40">
        <f>SUM(S448-U448-W448-Y448)</f>
        <v>0</v>
      </c>
      <c r="AB453" s="39"/>
      <c r="AC453" s="39" t="s">
        <v>7</v>
      </c>
      <c r="AD453" s="45">
        <f>IF(AND(AD447&lt;&gt;1,AD447&lt;&gt;7),IF(AND(J446&gt;=5/24,K446&gt;=5/24),0,IF(K446&lt;5/24,K446-J446,IF(AND(J446&gt;0/24,K446&lt;5/24),K446-J446,IF(AND(J446&gt;=0/24,K446&gt;=5/24),5/24-J446,0)))),IF(AD447=1,K446-J446,IF(AD447=7,IF(AND(J446&gt;=5/24,K446&gt;=5/24),0,IF(K446&lt;5/24,K446-J446,IF(AND(J446&gt;0/24,K446&lt;5/24),K446-J446,IF(AND(J446&gt;=0/24,K446&gt;=5/24),5/24-J446,"v")))))))</f>
        <v>0</v>
      </c>
      <c r="AE453" s="39" t="s">
        <v>7</v>
      </c>
      <c r="AF453" s="45">
        <f>IF(OR(J447="x",K447="x"),0,IF(AND(AF447&lt;&gt;1,AF447&lt;&gt;7),IF(AND(J447&gt;=5/24,K447&gt;=5/24),0,IF(K447&lt;5/24,K447-J447,IF(AND(J447&gt;0/24,K447&lt;5/24),K447-J447,IF(AND(J447&gt;=0/24,K447&gt;=5/24),5/24-J447,0)))),IF(AF447=1,K447-J447,IF(AF447=7,IF(AND(J447&gt;=5/24,K447&gt;=5/24),0,IF(K447&lt;5/24,K447-J447,IF(AND(J447&gt;0/24,K447&lt;5/24),K447-J447,IF(AND(J447&gt;=0/24,K447&gt;=5/24),5/24-J447,"v"))))))))</f>
        <v>0</v>
      </c>
      <c r="AG453" s="39" t="s">
        <v>7</v>
      </c>
      <c r="AH453" s="45">
        <f>IF(OR(J448="x",K448="x"),0,IF(AND(AH447&lt;&gt;1,AH447&lt;&gt;7),IF(AND(J448&gt;=5/24,K448&gt;=5/24),0,IF(K448&lt;5/24,K448-J448,IF(AND(J448&gt;0/24,K448&lt;5/24),K448-J448,IF(AND(J448&gt;=0/24,K448&gt;=5/24),5/24-J448,0)))),IF(AH447=1,K448-J448,IF(AH447=7,IF(AND(J448&gt;=5/24,K448&gt;=5/24),0,IF(K448&lt;5/24,K448-J448,IF(AND(J448&gt;0/24,K448&lt;5/24),K448-J448,IF(AND(J448&gt;=0/24,K448&gt;=5/24),5/24-J448,"v"))))))))</f>
        <v>0</v>
      </c>
      <c r="AI453" s="39" t="s">
        <v>7</v>
      </c>
      <c r="AJ453" s="45">
        <f>IF(OR(J449="x",K449="x"),0,IF(AND(AJ447&lt;&gt;1,AJ447&lt;&gt;7),IF(AND(J449&gt;=5/24,K449&gt;=5/24),0,IF(K449&lt;5/24,K449-J449,IF(AND(J449&gt;0/24,K449&lt;5/24),K449-J449,IF(AND(J449&gt;=0/24,K449&gt;=5/24),5/24-J449,0)))),IF(AJ447=1,K449-J449,IF(AJ447=7,IF(AND(J449&gt;=5/24,K449&gt;=5/24),0,IF(K449&lt;5/24,K449-J449,IF(AND(J449&gt;0/24,K449&lt;5/24),K449-J449,IF(AND(J449&gt;=0/24,K449&gt;=5/24),5/24-J449,"v"))))))))</f>
        <v>0</v>
      </c>
      <c r="AK453" s="39" t="s">
        <v>59</v>
      </c>
      <c r="AL453" s="40">
        <f>SUM(AD448-AF448-AH448-AJ448)</f>
        <v>0</v>
      </c>
      <c r="AM453" s="50"/>
      <c r="AN453" s="50"/>
      <c r="AO453" s="50"/>
      <c r="AP453" s="53"/>
      <c r="AQ453" s="50"/>
    </row>
    <row r="454" spans="1:43" ht="14.4" hidden="1" customHeight="1" x14ac:dyDescent="0.3">
      <c r="F454" s="20"/>
      <c r="L454" s="25"/>
      <c r="R454" s="39" t="s">
        <v>8</v>
      </c>
      <c r="S454" s="43">
        <f>IF(S447=7,IF(AND(D446&gt;=19/24,E446&gt;=19/24),E446-D446,IF(AND(D446&lt;=19/24,E446&gt;=19/24),E446-19/24,0)),0)</f>
        <v>0</v>
      </c>
      <c r="T454" s="39" t="s">
        <v>8</v>
      </c>
      <c r="U454" s="43">
        <f>IF(OR(D447="x",E447="x"),0,IF(U447=7,IF(AND(D447&gt;=19/24,E447&gt;=19/24),E447-D447,IF(AND(D447&lt;=19/24,E447&gt;=19/24),E447-19/24,0)),0))</f>
        <v>0</v>
      </c>
      <c r="V454" s="39" t="s">
        <v>8</v>
      </c>
      <c r="W454" s="43">
        <f>IF(OR(D448="x",E448="x"),0,IF(W447=7,IF(AND(D448&gt;=19/24,E448&gt;=19/24),E448-D448,IF(AND(D448&lt;=19/24,E448&gt;=19/24),E448-19/24,0)),0))</f>
        <v>0</v>
      </c>
      <c r="X454" s="39" t="s">
        <v>8</v>
      </c>
      <c r="Y454" s="43">
        <f>IF(OR(D449="x",E449="x"),0,IF(Y447=7,IF(AND(D449&gt;=19/24,E449&gt;=19/24),E449-D449,IF(AND(D449&lt;=19/24,E449&gt;=19/24),E449-19/24,0)),0))</f>
        <v>0</v>
      </c>
      <c r="Z454" s="39" t="s">
        <v>60</v>
      </c>
      <c r="AA454" s="40">
        <f>SUM(S451-U451-W451-Y452)</f>
        <v>0</v>
      </c>
      <c r="AB454" s="39"/>
      <c r="AC454" s="39" t="s">
        <v>8</v>
      </c>
      <c r="AD454" s="43">
        <f>IF(AD447=7,IF(AND(J446&gt;=19/24,K446&gt;=19/24),K446-J446,IF(AND(J446&lt;=19/24,K446&gt;=19/24),K446-19/24,0)),0)</f>
        <v>0</v>
      </c>
      <c r="AE454" s="39" t="s">
        <v>8</v>
      </c>
      <c r="AF454" s="43">
        <f>IF(OR(J447="x",K447="x"),0,IF(AF447=7,IF(AND(J447&gt;=19/24,K447&gt;=19/24),K447-J447,IF(AND(J447&lt;=19/24,K447&gt;=19/24),K447-19/24,0)),0))</f>
        <v>0</v>
      </c>
      <c r="AG454" s="39" t="s">
        <v>8</v>
      </c>
      <c r="AH454" s="43">
        <f>IF(OR(J448="x",K448="x"),0,IF(AH447=7,IF(AND(J448&gt;=19/24,K448&gt;=19/24),K448-J448,IF(AND(J448&lt;=19/24,K448&gt;=19/24),K448-19/24,0)),0))</f>
        <v>0</v>
      </c>
      <c r="AI454" s="39" t="s">
        <v>8</v>
      </c>
      <c r="AJ454" s="43">
        <f>IF(OR(J449="x",K449="x"),0,IF(AJ447=7,IF(AND(J449&gt;=19/24,K449&gt;=19/24),K449-J449,IF(AND(J449&lt;=19/24,K449&gt;=19/24),K449-19/24,0)),0))</f>
        <v>0</v>
      </c>
      <c r="AK454" s="39" t="s">
        <v>60</v>
      </c>
      <c r="AL454" s="40">
        <f>SUM(AD451-AF451-AH451-AJ452)</f>
        <v>0</v>
      </c>
      <c r="AM454" s="50"/>
      <c r="AN454" s="52"/>
      <c r="AO454" s="50"/>
      <c r="AP454" s="52"/>
      <c r="AQ454" s="50"/>
    </row>
    <row r="455" spans="1:43" ht="14.4" hidden="1" customHeight="1" x14ac:dyDescent="0.3">
      <c r="F455" s="20"/>
      <c r="L455" s="25"/>
      <c r="R455" s="39" t="s">
        <v>9</v>
      </c>
      <c r="S455" s="40">
        <f>SUM(S453:S454)</f>
        <v>0</v>
      </c>
      <c r="T455" s="39" t="s">
        <v>9</v>
      </c>
      <c r="U455" s="40">
        <f>IF(B450&gt;0,SUM(U453:U454),0)</f>
        <v>0</v>
      </c>
      <c r="V455" s="39" t="s">
        <v>9</v>
      </c>
      <c r="W455" s="40">
        <f>IF(B450&gt;1,SUM(W453:W454),0)</f>
        <v>0</v>
      </c>
      <c r="X455" s="39" t="s">
        <v>9</v>
      </c>
      <c r="Y455" s="40">
        <f>IF(B450&gt;2,SUM(Y453:Y454),0)</f>
        <v>0</v>
      </c>
      <c r="Z455" s="39" t="s">
        <v>61</v>
      </c>
      <c r="AA455" s="40">
        <f>SUM(S455-U455-W455-Y455)</f>
        <v>0</v>
      </c>
      <c r="AB455" s="39"/>
      <c r="AC455" s="39" t="s">
        <v>9</v>
      </c>
      <c r="AD455" s="40">
        <f>SUM(AD453:AD454)</f>
        <v>0</v>
      </c>
      <c r="AE455" s="39" t="s">
        <v>9</v>
      </c>
      <c r="AF455" s="40">
        <f>IF(H450&gt;0,SUM(AF453:AF454),0)</f>
        <v>0</v>
      </c>
      <c r="AG455" s="39" t="s">
        <v>9</v>
      </c>
      <c r="AH455" s="40">
        <f>IF($H450&gt;1,SUM(AH453:AH454),0)</f>
        <v>0</v>
      </c>
      <c r="AI455" s="39" t="s">
        <v>9</v>
      </c>
      <c r="AJ455" s="40">
        <f>IF(H450&gt;2,SUM(AJ453:AJ454),0)</f>
        <v>0</v>
      </c>
      <c r="AK455" s="39" t="s">
        <v>61</v>
      </c>
      <c r="AL455" s="40">
        <f>SUM(AD455-AF455-AH455-AJ455)</f>
        <v>0</v>
      </c>
      <c r="AM455" s="50"/>
      <c r="AN455" s="52"/>
      <c r="AO455" s="50"/>
      <c r="AP455" s="52"/>
      <c r="AQ455" s="50"/>
    </row>
    <row r="456" spans="1:43" ht="14.4" hidden="1" customHeight="1" x14ac:dyDescent="0.3">
      <c r="F456" s="20"/>
      <c r="L456" s="25"/>
      <c r="R456" s="39" t="s">
        <v>1</v>
      </c>
      <c r="S456" s="40">
        <f>E446-D446</f>
        <v>0</v>
      </c>
      <c r="T456" s="39" t="s">
        <v>70</v>
      </c>
      <c r="U456" s="40">
        <f>IF(B450&gt;0,E447-D447,0)</f>
        <v>0</v>
      </c>
      <c r="V456" s="39" t="s">
        <v>70</v>
      </c>
      <c r="W456" s="40">
        <f>IF(B450&gt;1,E448-D448,0)</f>
        <v>0</v>
      </c>
      <c r="X456" s="39" t="s">
        <v>70</v>
      </c>
      <c r="Y456" s="40">
        <f>IF(B450&gt;2,E449-D449,0)</f>
        <v>0</v>
      </c>
      <c r="Z456" s="39"/>
      <c r="AA456" s="39"/>
      <c r="AB456" s="39"/>
      <c r="AC456" s="39" t="s">
        <v>1</v>
      </c>
      <c r="AD456" s="40">
        <f>K446-J446</f>
        <v>0</v>
      </c>
      <c r="AE456" s="39" t="s">
        <v>70</v>
      </c>
      <c r="AF456" s="40">
        <f>IF(H450&gt;0,K447-J447,0)</f>
        <v>0</v>
      </c>
      <c r="AG456" s="39" t="s">
        <v>70</v>
      </c>
      <c r="AH456" s="40">
        <f>IF(H450&gt;1,K448-J448,0)</f>
        <v>0</v>
      </c>
      <c r="AI456" s="39" t="s">
        <v>70</v>
      </c>
      <c r="AJ456" s="40">
        <f>IF(H450&gt;2,K449-J449,0)</f>
        <v>0</v>
      </c>
      <c r="AK456" s="39"/>
      <c r="AL456" s="39"/>
      <c r="AM456" s="50"/>
      <c r="AN456" s="52"/>
      <c r="AO456" s="50"/>
      <c r="AP456" s="52"/>
      <c r="AQ456" s="50"/>
    </row>
    <row r="457" spans="1:43" ht="14.4" hidden="1" customHeight="1" x14ac:dyDescent="0.3">
      <c r="F457" s="20"/>
      <c r="L457" s="25"/>
      <c r="R457" s="39" t="s">
        <v>54</v>
      </c>
      <c r="S457" s="40">
        <f>SUM(S448+S451+S455)</f>
        <v>0</v>
      </c>
      <c r="T457" s="39" t="s">
        <v>54</v>
      </c>
      <c r="U457" s="40">
        <f>SUM(U448+U451+U455)</f>
        <v>0</v>
      </c>
      <c r="V457" s="39" t="s">
        <v>54</v>
      </c>
      <c r="W457" s="40">
        <f>SUM(W448+W451+W455)</f>
        <v>0</v>
      </c>
      <c r="X457" s="39" t="s">
        <v>54</v>
      </c>
      <c r="Y457" s="40">
        <f>SUM(Y448+Y451+Y455)</f>
        <v>0</v>
      </c>
      <c r="Z457" s="39"/>
      <c r="AA457" s="39"/>
      <c r="AB457" s="39"/>
      <c r="AC457" s="39" t="s">
        <v>54</v>
      </c>
      <c r="AD457" s="40">
        <f>SUM(AD448+AD451+AD455)</f>
        <v>0</v>
      </c>
      <c r="AE457" s="39" t="s">
        <v>54</v>
      </c>
      <c r="AF457" s="40">
        <f>SUM(AF448+AF451+AF455)</f>
        <v>0</v>
      </c>
      <c r="AG457" s="39" t="s">
        <v>54</v>
      </c>
      <c r="AH457" s="40">
        <f>SUM(AH448+AH451+AH455)</f>
        <v>0</v>
      </c>
      <c r="AI457" s="39" t="s">
        <v>54</v>
      </c>
      <c r="AJ457" s="40">
        <f>SUM(AJ448+AJ451+AJ455)</f>
        <v>0</v>
      </c>
      <c r="AK457" s="39"/>
      <c r="AL457" s="39"/>
      <c r="AM457" s="50"/>
      <c r="AN457" s="52"/>
      <c r="AO457" s="50"/>
      <c r="AP457" s="50"/>
      <c r="AQ457" s="50"/>
    </row>
    <row r="458" spans="1:43" ht="14.4" hidden="1" customHeight="1" x14ac:dyDescent="0.3">
      <c r="F458" s="20"/>
      <c r="L458" s="25"/>
      <c r="R458" s="39" t="s">
        <v>55</v>
      </c>
      <c r="S458" s="46">
        <f>S456*24*Personalia!$B$15</f>
        <v>0</v>
      </c>
      <c r="T458" s="39" t="s">
        <v>71</v>
      </c>
      <c r="U458" s="46">
        <f>U456*24*Personalia!$B$15</f>
        <v>0</v>
      </c>
      <c r="V458" s="39" t="s">
        <v>71</v>
      </c>
      <c r="W458" s="46">
        <f>W456*24*Personalia!$B$15</f>
        <v>0</v>
      </c>
      <c r="X458" s="39" t="s">
        <v>71</v>
      </c>
      <c r="Y458" s="46">
        <f>Y456*24*Personalia!$B$15</f>
        <v>0</v>
      </c>
      <c r="Z458" s="39"/>
      <c r="AA458" s="39"/>
      <c r="AB458" s="39"/>
      <c r="AC458" s="39" t="s">
        <v>55</v>
      </c>
      <c r="AD458" s="46">
        <f>AD456*24*Personalia!$B$15</f>
        <v>0</v>
      </c>
      <c r="AE458" s="39" t="s">
        <v>71</v>
      </c>
      <c r="AF458" s="46">
        <f>AF456*24*Personalia!$B$15</f>
        <v>0</v>
      </c>
      <c r="AG458" s="39" t="s">
        <v>71</v>
      </c>
      <c r="AH458" s="46">
        <f>AH456*24*Personalia!$B$15</f>
        <v>0</v>
      </c>
      <c r="AI458" s="39" t="s">
        <v>71</v>
      </c>
      <c r="AJ458" s="46">
        <f>AJ456*24*Personalia!$B$15</f>
        <v>0</v>
      </c>
      <c r="AK458" s="39"/>
      <c r="AL458" s="39"/>
      <c r="AM458" s="50"/>
      <c r="AN458" s="52"/>
      <c r="AO458" s="50"/>
      <c r="AP458" s="50"/>
      <c r="AQ458" s="50"/>
    </row>
    <row r="459" spans="1:43" ht="14.4" hidden="1" customHeight="1" x14ac:dyDescent="0.3">
      <c r="F459" s="20"/>
      <c r="L459" s="25"/>
      <c r="R459" s="14" t="s">
        <v>2</v>
      </c>
      <c r="S459" s="47">
        <f>S448*Personalia!$B$15*24*0.25+S451*24*Personalia!$B$15*0.5+S455*24*Personalia!$B$15</f>
        <v>0</v>
      </c>
      <c r="T459" s="48" t="s">
        <v>72</v>
      </c>
      <c r="U459" s="47">
        <f>U448*Personalia!$B$15*24*0.25+U451*24*Personalia!$B$15*0.5+U455*24*Personalia!$B$15</f>
        <v>0</v>
      </c>
      <c r="V459" s="48" t="s">
        <v>72</v>
      </c>
      <c r="W459" s="47">
        <f>W448*Personalia!$B$15*24*0.25+W451*24*Personalia!$B$15*0.5+W455*24*Personalia!$B$15</f>
        <v>0</v>
      </c>
      <c r="X459" s="48" t="s">
        <v>72</v>
      </c>
      <c r="Y459" s="47">
        <f>Y448*Personalia!$B$15*24*0.25+Y451*24*Personalia!$B$15*0.5+Y455*24*Personalia!$B$15</f>
        <v>0</v>
      </c>
      <c r="AC459" s="14" t="s">
        <v>2</v>
      </c>
      <c r="AD459" s="47">
        <f>AD448*Personalia!$B$15*24*0.25+AD451*24*Personalia!$B$15*0.5+AD455*24*Personalia!$B$15</f>
        <v>0</v>
      </c>
      <c r="AE459" s="48" t="s">
        <v>72</v>
      </c>
      <c r="AF459" s="47">
        <f>AF448*Personalia!$B$15*24*0.25+AF451*24*Personalia!$B$15*0.5+AF455*24*Personalia!$B$15</f>
        <v>0</v>
      </c>
      <c r="AG459" s="48" t="s">
        <v>72</v>
      </c>
      <c r="AH459" s="47">
        <f>AH448*Personalia!$B$15*24*0.25+AH451*24*Personalia!$B$15*0.5+AH455*24*Personalia!$B$15</f>
        <v>0</v>
      </c>
      <c r="AI459" s="48" t="s">
        <v>72</v>
      </c>
      <c r="AJ459" s="47">
        <f>AJ448*Personalia!$B$15*24*0.25+AJ451*24*Personalia!$B$15*0.5+AJ455*24*Personalia!$B$15</f>
        <v>0</v>
      </c>
      <c r="AM459" s="50"/>
      <c r="AN459" s="54"/>
      <c r="AO459" s="50"/>
      <c r="AP459" s="50"/>
      <c r="AQ459" s="50"/>
    </row>
    <row r="460" spans="1:43" ht="14.4" hidden="1" customHeight="1" x14ac:dyDescent="0.3">
      <c r="F460" s="20"/>
      <c r="L460" s="25"/>
      <c r="AM460" s="50"/>
      <c r="AN460" s="54"/>
      <c r="AO460" s="50"/>
      <c r="AP460" s="50"/>
      <c r="AQ460" s="50"/>
    </row>
    <row r="461" spans="1:43" x14ac:dyDescent="0.3">
      <c r="F461" s="20"/>
      <c r="L461" s="25"/>
      <c r="AM461" s="50"/>
      <c r="AN461" s="50"/>
      <c r="AO461" s="50"/>
      <c r="AP461" s="50"/>
      <c r="AQ461" s="50"/>
    </row>
    <row r="462" spans="1:43" ht="16.8" x14ac:dyDescent="0.4">
      <c r="A462" s="21" t="s">
        <v>24</v>
      </c>
      <c r="B462" s="22" t="str">
        <f>TEXT(C462,"DDDD")</f>
        <v>dinsdag</v>
      </c>
      <c r="C462" s="63">
        <v>42004</v>
      </c>
      <c r="D462" s="11">
        <v>0</v>
      </c>
      <c r="E462" s="11">
        <v>0</v>
      </c>
      <c r="F462" s="20"/>
      <c r="G462" s="23" t="s">
        <v>25</v>
      </c>
      <c r="H462" s="24" t="str">
        <f>TEXT(I462,"DDDD")</f>
        <v>dinsdag</v>
      </c>
      <c r="I462" s="63">
        <f>C462</f>
        <v>42004</v>
      </c>
      <c r="J462" s="11">
        <v>0</v>
      </c>
      <c r="K462" s="11">
        <v>0</v>
      </c>
      <c r="L462" s="25"/>
      <c r="M462" s="26" t="s">
        <v>62</v>
      </c>
      <c r="N462" s="27">
        <f>AA465</f>
        <v>0</v>
      </c>
      <c r="O462" s="28" t="s">
        <v>62</v>
      </c>
      <c r="P462" s="29">
        <f>AL465</f>
        <v>0</v>
      </c>
      <c r="Q462" s="25"/>
      <c r="R462" s="26" t="s">
        <v>15</v>
      </c>
      <c r="S462" s="30" t="s">
        <v>3</v>
      </c>
      <c r="T462" s="26" t="s">
        <v>13</v>
      </c>
      <c r="U462" s="30" t="s">
        <v>3</v>
      </c>
      <c r="V462" s="26" t="s">
        <v>14</v>
      </c>
      <c r="W462" s="30" t="s">
        <v>3</v>
      </c>
      <c r="X462" s="26" t="s">
        <v>16</v>
      </c>
      <c r="Y462" s="30" t="s">
        <v>3</v>
      </c>
      <c r="Z462" s="26" t="s">
        <v>18</v>
      </c>
      <c r="AA462" s="30"/>
      <c r="AC462" s="28" t="s">
        <v>15</v>
      </c>
      <c r="AD462" s="31" t="s">
        <v>3</v>
      </c>
      <c r="AE462" s="28" t="s">
        <v>13</v>
      </c>
      <c r="AF462" s="31" t="s">
        <v>3</v>
      </c>
      <c r="AG462" s="28" t="s">
        <v>14</v>
      </c>
      <c r="AH462" s="31" t="s">
        <v>3</v>
      </c>
      <c r="AI462" s="28" t="s">
        <v>16</v>
      </c>
      <c r="AJ462" s="31" t="s">
        <v>3</v>
      </c>
      <c r="AK462" s="28" t="s">
        <v>18</v>
      </c>
      <c r="AL462" s="31"/>
      <c r="AM462" s="50"/>
      <c r="AN462" s="50"/>
      <c r="AO462" s="50"/>
      <c r="AP462" s="50"/>
      <c r="AQ462" s="50"/>
    </row>
    <row r="463" spans="1:43" x14ac:dyDescent="0.3">
      <c r="A463" s="32" t="s">
        <v>13</v>
      </c>
      <c r="B463" s="33"/>
      <c r="C463" s="12"/>
      <c r="D463" s="11" t="s">
        <v>22</v>
      </c>
      <c r="E463" s="11" t="s">
        <v>22</v>
      </c>
      <c r="F463" s="20"/>
      <c r="G463" s="34" t="s">
        <v>13</v>
      </c>
      <c r="H463" s="33"/>
      <c r="I463" s="12"/>
      <c r="J463" s="11" t="s">
        <v>22</v>
      </c>
      <c r="K463" s="11" t="s">
        <v>22</v>
      </c>
      <c r="L463" s="25"/>
      <c r="M463" s="26" t="s">
        <v>63</v>
      </c>
      <c r="N463" s="64">
        <f>SUM(S473-U473-W473-Y473)</f>
        <v>0</v>
      </c>
      <c r="O463" s="28" t="s">
        <v>63</v>
      </c>
      <c r="P463" s="27">
        <f>SUM(AD473-AF473-AH473-AJ473)</f>
        <v>0</v>
      </c>
      <c r="Q463" s="33"/>
      <c r="R463" s="14" t="s">
        <v>4</v>
      </c>
      <c r="S463" s="14">
        <f>WEEKDAY($C462)</f>
        <v>3</v>
      </c>
      <c r="T463" s="14" t="s">
        <v>4</v>
      </c>
      <c r="U463" s="14">
        <f>WEEKDAY($C462)</f>
        <v>3</v>
      </c>
      <c r="V463" s="14" t="s">
        <v>4</v>
      </c>
      <c r="W463" s="14">
        <f>WEEKDAY($C462)</f>
        <v>3</v>
      </c>
      <c r="X463" s="14" t="s">
        <v>4</v>
      </c>
      <c r="Y463" s="14">
        <f>WEEKDAY($C462)</f>
        <v>3</v>
      </c>
      <c r="Z463" s="14" t="s">
        <v>19</v>
      </c>
      <c r="AA463" s="35">
        <f>S472</f>
        <v>0</v>
      </c>
      <c r="AC463" s="14" t="s">
        <v>4</v>
      </c>
      <c r="AD463" s="14">
        <f>WEEKDAY($I462)</f>
        <v>3</v>
      </c>
      <c r="AE463" s="14" t="s">
        <v>4</v>
      </c>
      <c r="AF463" s="14">
        <f>WEEKDAY($I462)</f>
        <v>3</v>
      </c>
      <c r="AG463" s="14" t="s">
        <v>4</v>
      </c>
      <c r="AH463" s="14">
        <f>WEEKDAY($I462)</f>
        <v>3</v>
      </c>
      <c r="AI463" s="14" t="s">
        <v>4</v>
      </c>
      <c r="AJ463" s="14">
        <f>WEEKDAY($I462)</f>
        <v>3</v>
      </c>
      <c r="AK463" s="14" t="s">
        <v>19</v>
      </c>
      <c r="AL463" s="35">
        <f>AD472</f>
        <v>0</v>
      </c>
      <c r="AM463" s="49"/>
      <c r="AN463" s="50"/>
      <c r="AO463" s="49"/>
      <c r="AP463" s="50"/>
      <c r="AQ463" s="50"/>
    </row>
    <row r="464" spans="1:43" x14ac:dyDescent="0.3">
      <c r="A464" s="32" t="s">
        <v>14</v>
      </c>
      <c r="C464" s="13"/>
      <c r="D464" s="11" t="s">
        <v>22</v>
      </c>
      <c r="E464" s="11" t="s">
        <v>22</v>
      </c>
      <c r="F464" s="20"/>
      <c r="G464" s="34" t="s">
        <v>14</v>
      </c>
      <c r="I464" s="13"/>
      <c r="J464" s="11" t="s">
        <v>22</v>
      </c>
      <c r="K464" s="11" t="s">
        <v>22</v>
      </c>
      <c r="L464" s="25"/>
      <c r="M464" s="26" t="s">
        <v>64</v>
      </c>
      <c r="N464" s="36">
        <f>AA468</f>
        <v>0</v>
      </c>
      <c r="O464" s="28" t="s">
        <v>64</v>
      </c>
      <c r="P464" s="37">
        <f>AL468</f>
        <v>0</v>
      </c>
      <c r="Q464" s="38"/>
      <c r="R464" s="39" t="s">
        <v>6</v>
      </c>
      <c r="S464" s="40">
        <f>IF(S463=7,IF(OR(AND(D462&gt;=19/24,E462&gt;=19/24),AND(D462&lt;=14/24,E462&lt;=14/24)),0,IF(AND(D462&lt;=14/24,E462&lt;=19/24),E462-14/24,IF(AND(D462&gt;=14/24,E462&lt;=19/24),E462-D462,IF(AND(D462&gt;=14/24,E462&gt;=19/24),19/24-D462,IF(AND(D462&lt;=14/24,E462&gt;=19/24),19/24-14/24,"v"))))),0)</f>
        <v>0</v>
      </c>
      <c r="T464" s="39" t="s">
        <v>6</v>
      </c>
      <c r="U464" s="40">
        <f>IF(OR(D463="x",E463="x"),0,IF(B466&gt;0,IF(U463=7,IF(OR(AND(D463&gt;=19/24,E463&gt;=19/24),AND(D463&lt;=14/24,E463&lt;=14/24)),0,IF(AND(D463&lt;=14/24,E463&lt;=19/24),E463-14/24,IF(AND(D463&gt;=14/24,E463&lt;=19/24),E463-D463,IF(AND(D463&gt;=14/24,E463&gt;=19/24),19/24-D463,IF(AND(D463&lt;=14/24,E463&gt;=19/24),19/24-14/24,"v"))))),0),0))</f>
        <v>0</v>
      </c>
      <c r="V464" s="39" t="s">
        <v>6</v>
      </c>
      <c r="W464" s="40">
        <f>IF(OR(D464="x",E464="x"),0,IF(B466&gt;1,IF(W463=7,IF(OR(AND(D464&gt;=19/24,E464&gt;=19/24),AND(D464&lt;=14/24,E464&lt;=14/24)),0,IF(AND(D464&lt;=14/24,E464&lt;=19/24),E464-14/24,IF(AND(D464&gt;=14/24,E464&lt;=19/24),E464-D464,IF(AND(D464&gt;=14/24,E464&gt;=19/24),19/24-D464,IF(AND(D464&lt;=14/24,E464&gt;=19/24),19/24-14/24,"v"))))),0),0))</f>
        <v>0</v>
      </c>
      <c r="X464" s="39" t="s">
        <v>6</v>
      </c>
      <c r="Y464" s="40">
        <f>IF(OR(D465="x",E465="x"),0,IF(B466&gt;2,IF(Y463=7,IF(OR(AND(D465&gt;=19/24,E465&gt;=19/24),AND(D465&lt;=14/24,E465&lt;=14/24)),0,IF(AND(D465&lt;=14/24,E465&lt;=19/24),E465-14/24,IF(AND(D465&gt;=14/24,E465&lt;=19/24),E465-D465,IF(AND(D465&gt;=14/24,E465&gt;=19/24),19/24-D465,IF(AND(D465&lt;=14/24,E465&gt;=19/24),19/24-14/24,"v"))))),0),0))</f>
        <v>0</v>
      </c>
      <c r="Z464" s="39" t="s">
        <v>20</v>
      </c>
      <c r="AA464" s="40">
        <f>U472+W472+Y472</f>
        <v>0</v>
      </c>
      <c r="AB464" s="39"/>
      <c r="AC464" s="39" t="s">
        <v>6</v>
      </c>
      <c r="AD464" s="40">
        <f>IF(AD463=7,IF(OR(AND(J462&gt;=19/24,K462&gt;=19/24),AND(J462&lt;=14/24,K462&lt;=14/24)),0,IF(AND(J462&lt;=14/24,K462&lt;=19/24),K462-14/24,IF(AND(J462&gt;=14/24,K462&lt;=19/24),K462-J462,IF(AND(J462&gt;=14/24,K462&gt;=19/24),19/24-J462,IF(AND(J462&lt;=14/24,K462&gt;=19/24),19/24-14/24,"v"))))),0)</f>
        <v>0</v>
      </c>
      <c r="AE464" s="39" t="s">
        <v>6</v>
      </c>
      <c r="AF464" s="40">
        <f>IF(OR(J463="x",K463="x"),0,IF(H466&gt;0,IF(AF463=7,IF(OR(AND(J463&gt;=19/24,K463&gt;=19/24),AND(J463&lt;=14/24,K463&lt;=14/24)),0,IF(AND(J463&lt;=14/24,K463&lt;=19/24),K463-14/24,IF(AND(J463&gt;=14/24,K463&lt;=19/24),K463-J463,IF(AND(J463&gt;=14/24,K463&gt;=19/24),19/24-J463,IF(AND(J463&lt;=14/24,K463&gt;=19/24),19/24-14/24,"v"))))),0),0))</f>
        <v>0</v>
      </c>
      <c r="AG464" s="39" t="s">
        <v>6</v>
      </c>
      <c r="AH464" s="40">
        <f>IF(OR(J464="x",K464="x"),0,IF(H466&gt;1,IF(AH463=7,IF(OR(AND(J464&gt;=19/24,K464&gt;=19/24),AND(J464&lt;=14/24,K464&lt;=14/24)),0,IF(AND(J464&lt;=14/24,K464&lt;=19/24),K464-14/24,IF(AND(J464&gt;=14/24,K464&lt;=19/24),K464-J464,IF(AND(J464&gt;=14/24,K464&gt;=19/24),19/24-J464,IF(AND(J464&lt;=14/24,K464&gt;=19/24),19/24-14/24,"v"))))),0),0))</f>
        <v>0</v>
      </c>
      <c r="AI464" s="39" t="s">
        <v>6</v>
      </c>
      <c r="AJ464" s="40">
        <f>IF(OR(J465="x",K465="x"),0,IF(H466&gt;2,IF(AJ463=7,IF(OR(AND(J465&gt;=19/24,K465&gt;=19/24),AND(J465&lt;=14/24,K465&lt;=14/24)),0,IF(AND(J465&lt;=14/24,K465&lt;=19/24),K465-14/24,IF(AND(J465&gt;=14/24,K465&lt;=19/24),K465-J465,IF(AND(J465&gt;=14/24,K465&gt;=19/24),19/24-J465,IF(AND(J465&lt;=14/24,K465&gt;=19/24),19/24-14/24,"v"))))),0),0))</f>
        <v>0</v>
      </c>
      <c r="AK464" s="39" t="s">
        <v>20</v>
      </c>
      <c r="AL464" s="40">
        <f>AF472+AH472+AJ472</f>
        <v>0</v>
      </c>
      <c r="AM464" s="50"/>
      <c r="AN464" s="50"/>
      <c r="AO464" s="50"/>
      <c r="AP464" s="51"/>
      <c r="AQ464" s="50"/>
    </row>
    <row r="465" spans="1:43" x14ac:dyDescent="0.3">
      <c r="A465" s="32" t="s">
        <v>16</v>
      </c>
      <c r="C465" s="12"/>
      <c r="D465" s="11" t="s">
        <v>22</v>
      </c>
      <c r="E465" s="11" t="s">
        <v>22</v>
      </c>
      <c r="F465" s="20"/>
      <c r="G465" s="34" t="s">
        <v>16</v>
      </c>
      <c r="I465" s="12"/>
      <c r="J465" s="11" t="s">
        <v>22</v>
      </c>
      <c r="K465" s="11" t="s">
        <v>22</v>
      </c>
      <c r="L465" s="25"/>
      <c r="M465" s="26" t="s">
        <v>65</v>
      </c>
      <c r="N465" s="37">
        <f>AA466</f>
        <v>0</v>
      </c>
      <c r="O465" s="28" t="s">
        <v>65</v>
      </c>
      <c r="P465" s="37">
        <f>AL466</f>
        <v>0</v>
      </c>
      <c r="R465" s="39" t="s">
        <v>11</v>
      </c>
      <c r="S465" s="40">
        <f>IF(S463&lt;&gt;1,IF(OR(AND(D462&gt;=7/24,E462&gt;=7/24),AND(D462&lt;=5/24,E462&lt;=5/24)),0,IF(AND(D462&lt;=5/24,E462&lt;=7/24),E462-5/24,IF(AND(D462&gt;=5/24,E462&lt;=7/24),E462-D462,IF(AND(D462&gt;=5/24,E462&gt;=7/24),7/24-D462,IF(AND(D462&lt;=5/24,E462&gt;=7/24),7/24-5/24,"v"))))),0)</f>
        <v>0</v>
      </c>
      <c r="T465" s="39" t="s">
        <v>11</v>
      </c>
      <c r="U465" s="40">
        <f>IF(OR(D463="x",E463="x"),0,IF(D463="x",0,IF(U463&lt;&gt;1,IF(OR(AND(D463&gt;=7/24,E463&gt;=7/24),AND(D463&lt;=5/24,E463&lt;=5/24)),0,IF(AND(D463&lt;=5/24,E463&lt;=7/24),E463-5/24,IF(AND(D463&gt;=5/24,E463&lt;=7/24),E463-D463,IF(AND(D463&gt;=5/24,E463&gt;=7/24),7/24-D463,IF(AND(D463&lt;=5/24,E463&gt;=7/24),7/24-5/24,"v"))))),0)))</f>
        <v>0</v>
      </c>
      <c r="V465" s="39" t="s">
        <v>11</v>
      </c>
      <c r="W465" s="40">
        <f>IF(OR(D464="x",E464="x"),0,IF(W463&lt;&gt;1,IF(OR(AND(D464&gt;=7/24,E464&gt;=7/24),AND(D464&lt;=5/24,E464&lt;=5/24)),0,IF(AND(D464&lt;=5/24,E464&lt;=7/24),E464-5/24,IF(AND(D464&gt;=5/24,E464&lt;=7/24),E464-D464,IF(AND(D464&gt;=5/24,E464&gt;=7/24),7/24-D464,IF(AND(D464&lt;=5/24,E464&gt;=7/24),7/24-5/24,"v"))))),0))</f>
        <v>0</v>
      </c>
      <c r="X465" s="39" t="s">
        <v>11</v>
      </c>
      <c r="Y465" s="40">
        <f>IF(OR(D465="x",E465="x"),0,IF(Y463&lt;&gt;1,IF(OR(AND(D465&gt;=7/24,E465&gt;=7/24),AND(D465&lt;=5/24,E465&lt;=5/24)),0,IF(AND(D465&lt;=5/24,E465&lt;=7/24),E465-5/24,IF(AND(D465&gt;=5/24,E465&lt;=7/24),E465-D465,IF(AND(D465&gt;=5/24,E465&gt;=7/24),7/24-D465,IF(AND(D465&lt;=5/24,E465&gt;=7/24),7/24-5/24,"v"))))),0))</f>
        <v>0</v>
      </c>
      <c r="Z465" s="39" t="s">
        <v>21</v>
      </c>
      <c r="AA465" s="41">
        <f>AA463-AA464</f>
        <v>0</v>
      </c>
      <c r="AB465" s="39"/>
      <c r="AC465" s="39" t="s">
        <v>11</v>
      </c>
      <c r="AD465" s="40">
        <f>IF(AD463&lt;&gt;1,IF(OR(AND(J462&gt;=7/24,K462&gt;=7/24),AND(J462&lt;=5/24,K462&lt;=5/24)),0,IF(AND(J462&lt;=5/24,K462&lt;=7/24),K462-5/24,IF(AND(J462&gt;=5/24,K462&lt;=7/24),K462-J462,IF(AND(J462&gt;=5/24,K462&gt;=7/24),7/24-J462,IF(AND(J462&lt;=5/24,K462&gt;=7/24),7/24-5/24,"v"))))),0)</f>
        <v>0</v>
      </c>
      <c r="AE465" s="39" t="s">
        <v>11</v>
      </c>
      <c r="AF465" s="40">
        <f>IF(OR(J463="x",K463="x"),0,IF(AF463&lt;&gt;1,IF(OR(AND(J463&gt;=7/24,K463&gt;=7/24),AND(J463&lt;=5/24,K463&lt;=5/24)),0,IF(AND(J463&lt;=5/24,K463&lt;=7/24),K463-5/24,IF(AND(J463&gt;=5/24,K463&lt;=7/24),K463-J463,IF(AND(J463&gt;=5/24,K463&gt;=7/24),7/24-J463,IF(AND(J463&lt;=5/24,K463&gt;=7/24),7/24-5/24,"v"))))),0))</f>
        <v>0</v>
      </c>
      <c r="AG465" s="39" t="s">
        <v>11</v>
      </c>
      <c r="AH465" s="40">
        <f>IF(OR(J464="x",K464="x"),0,IF(AH463&lt;&gt;1,IF(OR(AND(J464&gt;=7/24,K464&gt;=7/24),AND(J464&lt;=5/24,K464&lt;=5/24)),0,IF(AND(J464&lt;=5/24,K464&lt;=7/24),K464-5/24,IF(AND(J464&gt;=5/24,K464&lt;=7/24),K464-J464,IF(AND(J464&gt;=5/24,K464&gt;=7/24),7/24-J464,IF(AND(J464&lt;=5/24,K464&gt;=7/24),7/24-5/24,"v"))))),0))</f>
        <v>0</v>
      </c>
      <c r="AI465" s="39" t="s">
        <v>11</v>
      </c>
      <c r="AJ465" s="40">
        <f>IF(OR(J465="x",K465="x"),0,IF(AJ463&lt;&gt;1,IF(OR(AND(J465&gt;=7/24,K465&gt;=7/24),AND(J465&lt;=5/24,K465&lt;=5/24)),0,IF(AND(J465&lt;=5/24,K465&lt;=7/24),K465-5/24,IF(AND(J465&gt;=5/24,K465&lt;=7/24),K465-J465,IF(AND(J465&gt;=5/24,K465&gt;=7/24),7/24-J465,IF(AND(J465&lt;=5/24,K465&gt;=7/24),7/24-5/24,"v"))))),0))</f>
        <v>0</v>
      </c>
      <c r="AK465" s="39" t="s">
        <v>21</v>
      </c>
      <c r="AL465" s="41">
        <f>AL463-AL464</f>
        <v>0</v>
      </c>
      <c r="AM465" s="50"/>
      <c r="AN465" s="52"/>
      <c r="AO465" s="50"/>
      <c r="AP465" s="52"/>
      <c r="AQ465" s="50"/>
    </row>
    <row r="466" spans="1:43" ht="15" hidden="1" customHeight="1" x14ac:dyDescent="0.3">
      <c r="A466" s="42" t="s">
        <v>56</v>
      </c>
      <c r="B466" s="14">
        <f>IF(AND(D463&lt;&gt;"x",D464&lt;&gt;"x",D465&lt;&gt;"x"),3,IF(AND(D463&lt;&gt;"x",D464&lt;&gt;"x"),2,IF(D463&lt;&gt;"x",1,0)))</f>
        <v>0</v>
      </c>
      <c r="F466" s="20"/>
      <c r="G466" s="42" t="s">
        <v>68</v>
      </c>
      <c r="H466" s="14">
        <f>IF(AND(J463&lt;&gt;"x",J464&lt;&gt;"x",J465&lt;&gt;"x"),3,IF(AND(J463&lt;&gt;"x",J464&lt;&gt;"x"),2,IF(J463&lt;&gt;"x",1,0)))</f>
        <v>0</v>
      </c>
      <c r="L466" s="25"/>
      <c r="R466" s="39" t="s">
        <v>10</v>
      </c>
      <c r="S466" s="43">
        <f>IF(AND(S463&lt;&gt;7,S463&lt;&gt;1),IF(AND(D462&gt;=19/24,E462&gt;=19/24),E462-D462,IF(AND(D462&lt;=19/24,E462&gt;=19/24),E462-19/24,0)),0)</f>
        <v>0</v>
      </c>
      <c r="T466" s="39" t="s">
        <v>10</v>
      </c>
      <c r="U466" s="43">
        <f>IF(OR(D463="x",E463="x"),0,IF(AND(U463&lt;&gt;7,U463&lt;&gt;1),IF(AND(D463&gt;=19/24,E463&gt;=19/24),E463-D463,IF(AND(D463&lt;=19/24,E463&gt;=19/24),E463-19/24,0)),0))</f>
        <v>0</v>
      </c>
      <c r="V466" s="39" t="s">
        <v>10</v>
      </c>
      <c r="W466" s="43">
        <f>IF(OR(D464="x",E464="x"),0,IF(AND(W463&lt;&gt;7,W463&lt;&gt;1),IF(AND(D464&gt;=19/24,E464&gt;=19/24),E464-D464,IF(AND(D464&lt;=19/24,E464&gt;=19/24),E464-19/24,0)),0))</f>
        <v>0</v>
      </c>
      <c r="X466" s="39" t="s">
        <v>10</v>
      </c>
      <c r="Y466" s="43">
        <f>IF(OR(D465="x",E465="x"),0,IF(AND(Y463&lt;&gt;7,Y463&lt;&gt;1),IF(AND(D465&gt;=19/24,E465&gt;=19/24),E465-D465,IF(AND(D465&lt;=19/24,E465&gt;=19/24),E465-19/24,0)),0))</f>
        <v>0</v>
      </c>
      <c r="Z466" s="39" t="s">
        <v>5</v>
      </c>
      <c r="AA466" s="44">
        <f>S475-U475-W475-Y475</f>
        <v>0</v>
      </c>
      <c r="AB466" s="39"/>
      <c r="AC466" s="39" t="s">
        <v>10</v>
      </c>
      <c r="AD466" s="43">
        <f>IF(AND(AD463&lt;&gt;7,AD463&lt;&gt;1),IF(AND(J462&gt;=19/24,K462&gt;=19/24),K462-J462,IF(AND(J462&lt;=19/24,K462&gt;=19/24),K462-19/24,0)),0)</f>
        <v>0</v>
      </c>
      <c r="AE466" s="39" t="s">
        <v>10</v>
      </c>
      <c r="AF466" s="43">
        <f>IF(OR(J463="x",K463="x"),0,IF(AND(AF463&lt;&gt;7,AF463&lt;&gt;1),IF(AND(J463&gt;=19/24,K463&gt;=19/24),K463-J463,IF(AND(J463&lt;=19/24,K463&gt;=19/24),K463-19/24,0)),0))</f>
        <v>0</v>
      </c>
      <c r="AG466" s="39" t="s">
        <v>10</v>
      </c>
      <c r="AH466" s="43">
        <f>IF(OR(J464="x",K464="x"),0,IF(AND(AH463&lt;&gt;7,AH463&lt;&gt;1),IF(AND(J464&gt;=19/24,K464&gt;=19/24),K464-J464,IF(AND(J464&lt;=19/24,K464&gt;=19/24),K464-19/24,0)),0))</f>
        <v>0</v>
      </c>
      <c r="AI466" s="39" t="s">
        <v>10</v>
      </c>
      <c r="AJ466" s="43">
        <f>IF(OR(J465="x",K465="x"),0,IF(AND(AJ463&lt;&gt;7,AJ463&lt;&gt;1),IF(AND(J465&gt;=19/24,K465&gt;=19/24),K465-J465,IF(AND(J465&lt;=19/24,K465&gt;=19/24),K465-19/24,0)),0))</f>
        <v>0</v>
      </c>
      <c r="AK466" s="39" t="s">
        <v>5</v>
      </c>
      <c r="AL466" s="44">
        <f>AD475-AF475-AH475-AJ475</f>
        <v>0</v>
      </c>
      <c r="AM466" s="50"/>
      <c r="AN466" s="52"/>
      <c r="AO466" s="50"/>
      <c r="AP466" s="51"/>
      <c r="AQ466" s="50"/>
    </row>
    <row r="467" spans="1:43" ht="14.4" hidden="1" customHeight="1" x14ac:dyDescent="0.3">
      <c r="F467" s="20"/>
      <c r="L467" s="25"/>
      <c r="R467" s="39" t="s">
        <v>12</v>
      </c>
      <c r="S467" s="40">
        <f>SUM(S465:S466)</f>
        <v>0</v>
      </c>
      <c r="T467" s="39" t="s">
        <v>12</v>
      </c>
      <c r="U467" s="40">
        <f>IF(B466&gt;0,SUM(U465:U466),0)</f>
        <v>0</v>
      </c>
      <c r="V467" s="39" t="s">
        <v>12</v>
      </c>
      <c r="W467" s="40">
        <f>IF(B466&gt;1,SUM(W465:W466),0)</f>
        <v>0</v>
      </c>
      <c r="X467" s="39" t="s">
        <v>12</v>
      </c>
      <c r="Y467" s="40">
        <f>IF(B466&gt;2,SUM(Y465:Y466),0)</f>
        <v>0</v>
      </c>
      <c r="Z467" s="39" t="s">
        <v>17</v>
      </c>
      <c r="AA467" s="44">
        <f>S474-U474-W474-Y474</f>
        <v>0</v>
      </c>
      <c r="AB467" s="39"/>
      <c r="AC467" s="39" t="s">
        <v>12</v>
      </c>
      <c r="AD467" s="40">
        <f>SUM(AD465:AD466)</f>
        <v>0</v>
      </c>
      <c r="AE467" s="39" t="s">
        <v>12</v>
      </c>
      <c r="AF467" s="40">
        <f>IF(H466&gt;0,SUM(AF465:AF466),0)</f>
        <v>0</v>
      </c>
      <c r="AG467" s="39" t="s">
        <v>12</v>
      </c>
      <c r="AH467" s="40">
        <f>IF(H466&gt;1,SUM(AH465:AH466),0)</f>
        <v>0</v>
      </c>
      <c r="AI467" s="39" t="s">
        <v>12</v>
      </c>
      <c r="AJ467" s="40">
        <f>IF(H466&gt;2,SUM(AJ465:AJ466),0)</f>
        <v>0</v>
      </c>
      <c r="AK467" s="39" t="s">
        <v>17</v>
      </c>
      <c r="AL467" s="44">
        <f>AD474-AF474-AH474-AJ474</f>
        <v>0</v>
      </c>
      <c r="AM467" s="50"/>
      <c r="AN467" s="52"/>
      <c r="AO467" s="50"/>
      <c r="AP467" s="53"/>
      <c r="AQ467" s="50"/>
    </row>
    <row r="468" spans="1:43" ht="14.4" hidden="1" customHeight="1" x14ac:dyDescent="0.3">
      <c r="F468" s="20"/>
      <c r="L468" s="25"/>
      <c r="R468" s="39"/>
      <c r="S468" s="39"/>
      <c r="T468" s="39"/>
      <c r="U468" s="39"/>
      <c r="V468" s="39"/>
      <c r="W468" s="39"/>
      <c r="X468" s="39"/>
      <c r="Y468" s="39"/>
      <c r="Z468" s="39" t="s">
        <v>55</v>
      </c>
      <c r="AA468" s="44">
        <f>SUM(AA466:AA467)</f>
        <v>0</v>
      </c>
      <c r="AB468" s="39"/>
      <c r="AC468" s="39"/>
      <c r="AD468" s="39"/>
      <c r="AE468" s="39"/>
      <c r="AF468" s="39"/>
      <c r="AG468" s="39"/>
      <c r="AH468" s="39"/>
      <c r="AI468" s="39"/>
      <c r="AJ468" s="39"/>
      <c r="AK468" s="39" t="s">
        <v>55</v>
      </c>
      <c r="AL468" s="44">
        <f>SUM(AL466:AL467)</f>
        <v>0</v>
      </c>
      <c r="AM468" s="50"/>
      <c r="AN468" s="52"/>
      <c r="AO468" s="50"/>
      <c r="AP468" s="53"/>
      <c r="AQ468" s="50"/>
    </row>
    <row r="469" spans="1:43" ht="14.4" hidden="1" customHeight="1" x14ac:dyDescent="0.3">
      <c r="F469" s="20"/>
      <c r="L469" s="25"/>
      <c r="R469" s="39" t="s">
        <v>7</v>
      </c>
      <c r="S469" s="45">
        <f>IF(AND(S463&lt;&gt;1,S463&lt;&gt;7),IF(AND(D462&gt;=5/24,E462&gt;=5/24),0,IF(E462&lt;5/24,E462-D462,IF(AND(D462&gt;0/24,E462&lt;5/24),E462-D462,IF(AND(D462&gt;=0/24,E462&gt;=5/24),5/24-D462,0)))),IF(S463=1,E462-D462,IF(S463=7,IF(AND(D462&gt;=5/24,E462&gt;=5/24),0,IF(E462&lt;5/24,E462-D462,IF(AND(D462&gt;0/24,E462&lt;5/24),E462-D462,IF(AND(D462&gt;=0/24,E462&gt;=5/24),5/24-D462,"v")))))))</f>
        <v>0</v>
      </c>
      <c r="T469" s="39" t="s">
        <v>7</v>
      </c>
      <c r="U469" s="45">
        <f>IF(OR(D463="x",E463="x"),0,IF(AND(U463&lt;&gt;1,U463&lt;&gt;7),IF(AND(D463&gt;=5/24,E463&gt;=5/24),0,IF(E463&lt;5/24,E463-D463,IF(AND(D463&gt;0/24,E463&lt;5/24),E463-D463,IF(AND(D463&gt;=0/24,E463&gt;=5/24),5/24-D463,0)))),IF(U463=1,E463-D463,IF(U463=7,IF(AND(D463&gt;=5/24,E463&gt;=5/24),0,IF(E463&lt;5/24,E463-D463,IF(AND(D463&gt;0/24,E463&lt;5/24),E463-D463,IF(AND(D463&gt;=0/24,E463&gt;=5/24),5/24-D463,"v"))))))))</f>
        <v>0</v>
      </c>
      <c r="V469" s="39" t="s">
        <v>7</v>
      </c>
      <c r="W469" s="45">
        <f>IF(OR(D464="x",E464="x"),0,IF(AND(W463&lt;&gt;1,W463&lt;&gt;7),IF(AND(D464&gt;=5/24,E464&gt;=5/24),0,IF(E464&lt;5/24,E464-D464,IF(AND(D464&gt;0/24,E464&lt;5/24),E464-D464,IF(AND(D464&gt;=0/24,E464&gt;=5/24),5/24-D464,0)))),IF(W463=1,E464-D464,IF(W463=7,IF(AND(D464&gt;=5/24,E464&gt;=5/24),0,IF(E464&lt;5/24,E464-D464,IF(AND(D464&gt;0/24,E464&lt;5/24),E464-D464,IF(AND(D464&gt;=0/24,E464&gt;=5/24),5/24-D464,"v"))))))))</f>
        <v>0</v>
      </c>
      <c r="X469" s="39" t="s">
        <v>7</v>
      </c>
      <c r="Y469" s="45">
        <f>IF(OR(D465="x",E465="x"),0,IF(AND(Y463&lt;&gt;1,Y463&lt;&gt;7),IF(AND(D465&gt;=5/24,E465&gt;=5/24),0,IF(E465&lt;5/24,E465-D465,IF(AND(D465&gt;0/24,E465&lt;5/24),E465-D465,IF(AND(D465&gt;=0/24,E465&gt;=5/24),5/24-D465,0)))),IF(Y463=1,E465-D465,IF(Y463=7,IF(AND(D465&gt;=5/24,E465&gt;=5/24),0,IF(E465&lt;5/24,E465-D465,IF(AND(D465&gt;0/24,E465&lt;5/24),E465-D465,IF(AND(D465&gt;=0/24,E465&gt;=5/24),5/24-D465,"v"))))))))</f>
        <v>0</v>
      </c>
      <c r="Z469" s="39" t="s">
        <v>59</v>
      </c>
      <c r="AA469" s="40">
        <f>SUM(S464-U464-W464-Y464)</f>
        <v>0</v>
      </c>
      <c r="AB469" s="39"/>
      <c r="AC469" s="39" t="s">
        <v>7</v>
      </c>
      <c r="AD469" s="45">
        <f>IF(AND(AD463&lt;&gt;1,AD463&lt;&gt;7),IF(AND(J462&gt;=5/24,K462&gt;=5/24),0,IF(K462&lt;5/24,K462-J462,IF(AND(J462&gt;0/24,K462&lt;5/24),K462-J462,IF(AND(J462&gt;=0/24,K462&gt;=5/24),5/24-J462,0)))),IF(AD463=1,K462-J462,IF(AD463=7,IF(AND(J462&gt;=5/24,K462&gt;=5/24),0,IF(K462&lt;5/24,K462-J462,IF(AND(J462&gt;0/24,K462&lt;5/24),K462-J462,IF(AND(J462&gt;=0/24,K462&gt;=5/24),5/24-J462,"v")))))))</f>
        <v>0</v>
      </c>
      <c r="AE469" s="39" t="s">
        <v>7</v>
      </c>
      <c r="AF469" s="45">
        <f>IF(OR(J463="x",K463="x"),0,IF(AND(AF463&lt;&gt;1,AF463&lt;&gt;7),IF(AND(J463&gt;=5/24,K463&gt;=5/24),0,IF(K463&lt;5/24,K463-J463,IF(AND(J463&gt;0/24,K463&lt;5/24),K463-J463,IF(AND(J463&gt;=0/24,K463&gt;=5/24),5/24-J463,0)))),IF(AF463=1,K463-J463,IF(AF463=7,IF(AND(J463&gt;=5/24,K463&gt;=5/24),0,IF(K463&lt;5/24,K463-J463,IF(AND(J463&gt;0/24,K463&lt;5/24),K463-J463,IF(AND(J463&gt;=0/24,K463&gt;=5/24),5/24-J463,"v"))))))))</f>
        <v>0</v>
      </c>
      <c r="AG469" s="39" t="s">
        <v>7</v>
      </c>
      <c r="AH469" s="45">
        <f>IF(OR(J464="x",K464="x"),0,IF(AND(AH463&lt;&gt;1,AH463&lt;&gt;7),IF(AND(J464&gt;=5/24,K464&gt;=5/24),0,IF(K464&lt;5/24,K464-J464,IF(AND(J464&gt;0/24,K464&lt;5/24),K464-J464,IF(AND(J464&gt;=0/24,K464&gt;=5/24),5/24-J464,0)))),IF(AH463=1,K464-J464,IF(AH463=7,IF(AND(J464&gt;=5/24,K464&gt;=5/24),0,IF(K464&lt;5/24,K464-J464,IF(AND(J464&gt;0/24,K464&lt;5/24),K464-J464,IF(AND(J464&gt;=0/24,K464&gt;=5/24),5/24-J464,"v"))))))))</f>
        <v>0</v>
      </c>
      <c r="AI469" s="39" t="s">
        <v>7</v>
      </c>
      <c r="AJ469" s="45">
        <f>IF(OR(J465="x",K465="x"),0,IF(AND(AJ463&lt;&gt;1,AJ463&lt;&gt;7),IF(AND(J465&gt;=5/24,K465&gt;=5/24),0,IF(K465&lt;5/24,K465-J465,IF(AND(J465&gt;0/24,K465&lt;5/24),K465-J465,IF(AND(J465&gt;=0/24,K465&gt;=5/24),5/24-J465,0)))),IF(AJ463=1,K465-J465,IF(AJ463=7,IF(AND(J465&gt;=5/24,K465&gt;=5/24),0,IF(K465&lt;5/24,K465-J465,IF(AND(J465&gt;0/24,K465&lt;5/24),K465-J465,IF(AND(J465&gt;=0/24,K465&gt;=5/24),5/24-J465,"v"))))))))</f>
        <v>0</v>
      </c>
      <c r="AK469" s="39" t="s">
        <v>59</v>
      </c>
      <c r="AL469" s="40">
        <f>SUM(AD464-AF464-AH464-AJ464)</f>
        <v>0</v>
      </c>
      <c r="AM469" s="50"/>
      <c r="AN469" s="50"/>
      <c r="AO469" s="50"/>
      <c r="AP469" s="53"/>
      <c r="AQ469" s="50"/>
    </row>
    <row r="470" spans="1:43" ht="14.4" hidden="1" customHeight="1" x14ac:dyDescent="0.3">
      <c r="F470" s="20"/>
      <c r="L470" s="25"/>
      <c r="R470" s="39" t="s">
        <v>8</v>
      </c>
      <c r="S470" s="43">
        <f>IF(S463=7,IF(AND(D462&gt;=19/24,E462&gt;=19/24),E462-D462,IF(AND(D462&lt;=19/24,E462&gt;=19/24),E462-19/24,0)),0)</f>
        <v>0</v>
      </c>
      <c r="T470" s="39" t="s">
        <v>8</v>
      </c>
      <c r="U470" s="43">
        <f>IF(OR(D463="x",E463="x"),0,IF(U463=7,IF(AND(D463&gt;=19/24,E463&gt;=19/24),E463-D463,IF(AND(D463&lt;=19/24,E463&gt;=19/24),E463-19/24,0)),0))</f>
        <v>0</v>
      </c>
      <c r="V470" s="39" t="s">
        <v>8</v>
      </c>
      <c r="W470" s="43">
        <f>IF(OR(D464="x",E464="x"),0,IF(W463=7,IF(AND(D464&gt;=19/24,E464&gt;=19/24),E464-D464,IF(AND(D464&lt;=19/24,E464&gt;=19/24),E464-19/24,0)),0))</f>
        <v>0</v>
      </c>
      <c r="X470" s="39" t="s">
        <v>8</v>
      </c>
      <c r="Y470" s="43">
        <f>IF(OR(D465="x",E465="x"),0,IF(Y463=7,IF(AND(D465&gt;=19/24,E465&gt;=19/24),E465-D465,IF(AND(D465&lt;=19/24,E465&gt;=19/24),E465-19/24,0)),0))</f>
        <v>0</v>
      </c>
      <c r="Z470" s="39" t="s">
        <v>60</v>
      </c>
      <c r="AA470" s="40">
        <f>SUM(S467-U467-W467-Y468)</f>
        <v>0</v>
      </c>
      <c r="AB470" s="39"/>
      <c r="AC470" s="39" t="s">
        <v>8</v>
      </c>
      <c r="AD470" s="43">
        <f>IF(AD463=7,IF(AND(J462&gt;=19/24,K462&gt;=19/24),K462-J462,IF(AND(J462&lt;=19/24,K462&gt;=19/24),K462-19/24,0)),0)</f>
        <v>0</v>
      </c>
      <c r="AE470" s="39" t="s">
        <v>8</v>
      </c>
      <c r="AF470" s="43">
        <f>IF(OR(J463="x",K463="x"),0,IF(AF463=7,IF(AND(J463&gt;=19/24,K463&gt;=19/24),K463-J463,IF(AND(J463&lt;=19/24,K463&gt;=19/24),K463-19/24,0)),0))</f>
        <v>0</v>
      </c>
      <c r="AG470" s="39" t="s">
        <v>8</v>
      </c>
      <c r="AH470" s="43">
        <f>IF(OR(J464="x",K464="x"),0,IF(AH463=7,IF(AND(J464&gt;=19/24,K464&gt;=19/24),K464-J464,IF(AND(J464&lt;=19/24,K464&gt;=19/24),K464-19/24,0)),0))</f>
        <v>0</v>
      </c>
      <c r="AI470" s="39" t="s">
        <v>8</v>
      </c>
      <c r="AJ470" s="43">
        <f>IF(OR(J465="x",K465="x"),0,IF(AJ463=7,IF(AND(J465&gt;=19/24,K465&gt;=19/24),K465-J465,IF(AND(J465&lt;=19/24,K465&gt;=19/24),K465-19/24,0)),0))</f>
        <v>0</v>
      </c>
      <c r="AK470" s="39" t="s">
        <v>60</v>
      </c>
      <c r="AL470" s="40">
        <f>SUM(AD467-AF467-AH467-AJ468)</f>
        <v>0</v>
      </c>
      <c r="AM470" s="50"/>
      <c r="AN470" s="52"/>
      <c r="AO470" s="50"/>
      <c r="AP470" s="52"/>
      <c r="AQ470" s="50"/>
    </row>
    <row r="471" spans="1:43" ht="14.4" hidden="1" customHeight="1" x14ac:dyDescent="0.3">
      <c r="F471" s="20"/>
      <c r="L471" s="25"/>
      <c r="R471" s="39" t="s">
        <v>9</v>
      </c>
      <c r="S471" s="40">
        <f>SUM(S469:S470)</f>
        <v>0</v>
      </c>
      <c r="T471" s="39" t="s">
        <v>9</v>
      </c>
      <c r="U471" s="40">
        <f>IF(B466&gt;0,SUM(U469:U470),0)</f>
        <v>0</v>
      </c>
      <c r="V471" s="39" t="s">
        <v>9</v>
      </c>
      <c r="W471" s="40">
        <f>IF(B466&gt;1,SUM(W469:W470),0)</f>
        <v>0</v>
      </c>
      <c r="X471" s="39" t="s">
        <v>9</v>
      </c>
      <c r="Y471" s="40">
        <f>IF(B466&gt;2,SUM(Y469:Y470),0)</f>
        <v>0</v>
      </c>
      <c r="Z471" s="39" t="s">
        <v>61</v>
      </c>
      <c r="AA471" s="40">
        <f>SUM(S471-U471-W471-Y471)</f>
        <v>0</v>
      </c>
      <c r="AB471" s="39"/>
      <c r="AC471" s="39" t="s">
        <v>9</v>
      </c>
      <c r="AD471" s="40">
        <f>SUM(AD469:AD470)</f>
        <v>0</v>
      </c>
      <c r="AE471" s="39" t="s">
        <v>9</v>
      </c>
      <c r="AF471" s="40">
        <f>IF(H466&gt;0,SUM(AF469:AF470),0)</f>
        <v>0</v>
      </c>
      <c r="AG471" s="39" t="s">
        <v>9</v>
      </c>
      <c r="AH471" s="40">
        <f>IF($H466&gt;1,SUM(AH469:AH470),0)</f>
        <v>0</v>
      </c>
      <c r="AI471" s="39" t="s">
        <v>9</v>
      </c>
      <c r="AJ471" s="40">
        <f>IF(H466&gt;2,SUM(AJ469:AJ470),0)</f>
        <v>0</v>
      </c>
      <c r="AK471" s="39" t="s">
        <v>61</v>
      </c>
      <c r="AL471" s="40">
        <f>SUM(AD471-AF471-AH471-AJ471)</f>
        <v>0</v>
      </c>
      <c r="AM471" s="50"/>
      <c r="AN471" s="52"/>
      <c r="AO471" s="50"/>
      <c r="AP471" s="52"/>
      <c r="AQ471" s="50"/>
    </row>
    <row r="472" spans="1:43" ht="14.4" hidden="1" customHeight="1" x14ac:dyDescent="0.3">
      <c r="F472" s="20"/>
      <c r="L472" s="25"/>
      <c r="R472" s="39" t="s">
        <v>1</v>
      </c>
      <c r="S472" s="40">
        <f>E462-D462</f>
        <v>0</v>
      </c>
      <c r="T472" s="39" t="s">
        <v>70</v>
      </c>
      <c r="U472" s="40">
        <f>IF(B466&gt;0,E463-D463,0)</f>
        <v>0</v>
      </c>
      <c r="V472" s="39" t="s">
        <v>70</v>
      </c>
      <c r="W472" s="40">
        <f>IF(B466&gt;1,E464-D464,0)</f>
        <v>0</v>
      </c>
      <c r="X472" s="39" t="s">
        <v>70</v>
      </c>
      <c r="Y472" s="40">
        <f>IF(B466&gt;2,E465-D465,0)</f>
        <v>0</v>
      </c>
      <c r="Z472" s="39"/>
      <c r="AA472" s="39"/>
      <c r="AB472" s="39"/>
      <c r="AC472" s="39" t="s">
        <v>1</v>
      </c>
      <c r="AD472" s="40">
        <f>K462-J462</f>
        <v>0</v>
      </c>
      <c r="AE472" s="39" t="s">
        <v>70</v>
      </c>
      <c r="AF472" s="40">
        <f>IF(H466&gt;0,K463-J463,0)</f>
        <v>0</v>
      </c>
      <c r="AG472" s="39" t="s">
        <v>70</v>
      </c>
      <c r="AH472" s="40">
        <f>IF(H466&gt;1,K464-J464,0)</f>
        <v>0</v>
      </c>
      <c r="AI472" s="39" t="s">
        <v>70</v>
      </c>
      <c r="AJ472" s="40">
        <f>IF(H466&gt;2,K465-J465,0)</f>
        <v>0</v>
      </c>
      <c r="AK472" s="39"/>
      <c r="AL472" s="39"/>
      <c r="AM472" s="50"/>
      <c r="AN472" s="52"/>
      <c r="AO472" s="50"/>
      <c r="AP472" s="52"/>
      <c r="AQ472" s="50"/>
    </row>
    <row r="473" spans="1:43" ht="14.4" hidden="1" customHeight="1" x14ac:dyDescent="0.3">
      <c r="F473" s="20"/>
      <c r="L473" s="25"/>
      <c r="R473" s="39" t="s">
        <v>54</v>
      </c>
      <c r="S473" s="40">
        <f>SUM(S464+S467+S471)</f>
        <v>0</v>
      </c>
      <c r="T473" s="39" t="s">
        <v>54</v>
      </c>
      <c r="U473" s="40">
        <f>SUM(U464+U467+U471)</f>
        <v>0</v>
      </c>
      <c r="V473" s="39" t="s">
        <v>54</v>
      </c>
      <c r="W473" s="40">
        <f>SUM(W464+W467+W471)</f>
        <v>0</v>
      </c>
      <c r="X473" s="39" t="s">
        <v>54</v>
      </c>
      <c r="Y473" s="40">
        <f>SUM(Y464+Y467+Y471)</f>
        <v>0</v>
      </c>
      <c r="Z473" s="39"/>
      <c r="AA473" s="39"/>
      <c r="AB473" s="39"/>
      <c r="AC473" s="39" t="s">
        <v>54</v>
      </c>
      <c r="AD473" s="40">
        <f>SUM(AD464+AD467+AD471)</f>
        <v>0</v>
      </c>
      <c r="AE473" s="39" t="s">
        <v>54</v>
      </c>
      <c r="AF473" s="40">
        <f>SUM(AF464+AF467+AF471)</f>
        <v>0</v>
      </c>
      <c r="AG473" s="39" t="s">
        <v>54</v>
      </c>
      <c r="AH473" s="40">
        <f>SUM(AH464+AH467+AH471)</f>
        <v>0</v>
      </c>
      <c r="AI473" s="39" t="s">
        <v>54</v>
      </c>
      <c r="AJ473" s="40">
        <f>SUM(AJ464+AJ467+AJ471)</f>
        <v>0</v>
      </c>
      <c r="AK473" s="39"/>
      <c r="AL473" s="39"/>
      <c r="AM473" s="50"/>
      <c r="AN473" s="52"/>
      <c r="AO473" s="50"/>
      <c r="AP473" s="50"/>
      <c r="AQ473" s="50"/>
    </row>
    <row r="474" spans="1:43" ht="14.4" hidden="1" customHeight="1" x14ac:dyDescent="0.3">
      <c r="F474" s="20"/>
      <c r="L474" s="25"/>
      <c r="R474" s="39" t="s">
        <v>55</v>
      </c>
      <c r="S474" s="46">
        <f>S472*24*Personalia!$B$15</f>
        <v>0</v>
      </c>
      <c r="T474" s="39" t="s">
        <v>71</v>
      </c>
      <c r="U474" s="46">
        <f>U472*24*Personalia!$B$15</f>
        <v>0</v>
      </c>
      <c r="V474" s="39" t="s">
        <v>71</v>
      </c>
      <c r="W474" s="46">
        <f>W472*24*Personalia!$B$15</f>
        <v>0</v>
      </c>
      <c r="X474" s="39" t="s">
        <v>71</v>
      </c>
      <c r="Y474" s="46">
        <f>Y472*24*Personalia!$B$15</f>
        <v>0</v>
      </c>
      <c r="Z474" s="39"/>
      <c r="AA474" s="39"/>
      <c r="AB474" s="39"/>
      <c r="AC474" s="39" t="s">
        <v>55</v>
      </c>
      <c r="AD474" s="46">
        <f>AD472*24*Personalia!$B$15</f>
        <v>0</v>
      </c>
      <c r="AE474" s="39" t="s">
        <v>71</v>
      </c>
      <c r="AF474" s="46">
        <f>AF472*24*Personalia!$B$15</f>
        <v>0</v>
      </c>
      <c r="AG474" s="39" t="s">
        <v>71</v>
      </c>
      <c r="AH474" s="46">
        <f>AH472*24*Personalia!$B$15</f>
        <v>0</v>
      </c>
      <c r="AI474" s="39" t="s">
        <v>71</v>
      </c>
      <c r="AJ474" s="46">
        <f>AJ472*24*Personalia!$B$15</f>
        <v>0</v>
      </c>
      <c r="AK474" s="39"/>
      <c r="AL474" s="39"/>
      <c r="AM474" s="50"/>
      <c r="AN474" s="52"/>
      <c r="AO474" s="50"/>
      <c r="AP474" s="50"/>
      <c r="AQ474" s="50"/>
    </row>
    <row r="475" spans="1:43" ht="14.4" hidden="1" customHeight="1" x14ac:dyDescent="0.3">
      <c r="F475" s="20"/>
      <c r="L475" s="25"/>
      <c r="R475" s="14" t="s">
        <v>2</v>
      </c>
      <c r="S475" s="47">
        <f>S464*Personalia!$B$15*24*0.25+S467*24*Personalia!$B$15*0.5+S471*24*Personalia!$B$15</f>
        <v>0</v>
      </c>
      <c r="T475" s="48" t="s">
        <v>72</v>
      </c>
      <c r="U475" s="47">
        <f>U464*Personalia!$B$15*24*0.25+U467*24*Personalia!$B$15*0.5+U471*24*Personalia!$B$15</f>
        <v>0</v>
      </c>
      <c r="V475" s="48" t="s">
        <v>72</v>
      </c>
      <c r="W475" s="47">
        <f>W464*Personalia!$B$15*24*0.25+W467*24*Personalia!$B$15*0.5+W471*24*Personalia!$B$15</f>
        <v>0</v>
      </c>
      <c r="X475" s="48" t="s">
        <v>72</v>
      </c>
      <c r="Y475" s="47">
        <f>Y464*Personalia!$B$15*24*0.25+Y467*24*Personalia!$B$15*0.5+Y471*24*Personalia!$B$15</f>
        <v>0</v>
      </c>
      <c r="AC475" s="14" t="s">
        <v>2</v>
      </c>
      <c r="AD475" s="47">
        <f>AD464*Personalia!$B$15*24*0.25+AD467*24*Personalia!$B$15*0.5+AD471*24*Personalia!$B$15</f>
        <v>0</v>
      </c>
      <c r="AE475" s="48" t="s">
        <v>72</v>
      </c>
      <c r="AF475" s="47">
        <f>AF464*Personalia!$B$15*24*0.25+AF467*24*Personalia!$B$15*0.5+AF471*24*Personalia!$B$15</f>
        <v>0</v>
      </c>
      <c r="AG475" s="48" t="s">
        <v>72</v>
      </c>
      <c r="AH475" s="47">
        <f>AH464*Personalia!$B$15*24*0.25+AH467*24*Personalia!$B$15*0.5+AH471*24*Personalia!$B$15</f>
        <v>0</v>
      </c>
      <c r="AI475" s="48" t="s">
        <v>72</v>
      </c>
      <c r="AJ475" s="47">
        <f>AJ464*Personalia!$B$15*24*0.25+AJ467*24*Personalia!$B$15*0.5+AJ471*24*Personalia!$B$15</f>
        <v>0</v>
      </c>
      <c r="AM475" s="50"/>
      <c r="AN475" s="54"/>
      <c r="AO475" s="50"/>
      <c r="AP475" s="50"/>
      <c r="AQ475" s="50"/>
    </row>
    <row r="476" spans="1:43" ht="14.4" hidden="1" customHeight="1" x14ac:dyDescent="0.3">
      <c r="F476" s="20"/>
      <c r="L476" s="25"/>
      <c r="AM476" s="50"/>
      <c r="AN476" s="54"/>
      <c r="AO476" s="50"/>
      <c r="AP476" s="50"/>
      <c r="AQ476" s="50"/>
    </row>
    <row r="477" spans="1:43" x14ac:dyDescent="0.3">
      <c r="F477" s="20"/>
      <c r="L477" s="25"/>
      <c r="AM477" s="50"/>
      <c r="AN477" s="50"/>
      <c r="AO477" s="50"/>
      <c r="AP477" s="50"/>
      <c r="AQ477" s="50"/>
    </row>
    <row r="478" spans="1:43" ht="16.8" x14ac:dyDescent="0.4">
      <c r="A478" s="21" t="s">
        <v>24</v>
      </c>
      <c r="B478" s="22" t="str">
        <f>TEXT(C478,"DDDD")</f>
        <v>woensdag</v>
      </c>
      <c r="C478" s="63">
        <v>42369</v>
      </c>
      <c r="D478" s="11">
        <v>0</v>
      </c>
      <c r="E478" s="11">
        <v>0</v>
      </c>
      <c r="F478" s="20"/>
      <c r="G478" s="23" t="s">
        <v>25</v>
      </c>
      <c r="H478" s="24" t="str">
        <f>TEXT(I478,"DDDD")</f>
        <v>woensdag</v>
      </c>
      <c r="I478" s="63">
        <f>C478</f>
        <v>42369</v>
      </c>
      <c r="J478" s="11">
        <v>0</v>
      </c>
      <c r="K478" s="11">
        <v>0</v>
      </c>
      <c r="L478" s="25"/>
      <c r="M478" s="26" t="s">
        <v>62</v>
      </c>
      <c r="N478" s="27">
        <f>AA481</f>
        <v>0</v>
      </c>
      <c r="O478" s="28" t="s">
        <v>62</v>
      </c>
      <c r="P478" s="29">
        <f>AL481</f>
        <v>0</v>
      </c>
      <c r="Q478" s="25"/>
      <c r="R478" s="26" t="s">
        <v>15</v>
      </c>
      <c r="S478" s="30" t="s">
        <v>3</v>
      </c>
      <c r="T478" s="26" t="s">
        <v>13</v>
      </c>
      <c r="U478" s="30" t="s">
        <v>3</v>
      </c>
      <c r="V478" s="26" t="s">
        <v>14</v>
      </c>
      <c r="W478" s="30" t="s">
        <v>3</v>
      </c>
      <c r="X478" s="26" t="s">
        <v>16</v>
      </c>
      <c r="Y478" s="30" t="s">
        <v>3</v>
      </c>
      <c r="Z478" s="26" t="s">
        <v>18</v>
      </c>
      <c r="AA478" s="30"/>
      <c r="AC478" s="28" t="s">
        <v>15</v>
      </c>
      <c r="AD478" s="31" t="s">
        <v>3</v>
      </c>
      <c r="AE478" s="28" t="s">
        <v>13</v>
      </c>
      <c r="AF478" s="31" t="s">
        <v>3</v>
      </c>
      <c r="AG478" s="28" t="s">
        <v>14</v>
      </c>
      <c r="AH478" s="31" t="s">
        <v>3</v>
      </c>
      <c r="AI478" s="28" t="s">
        <v>16</v>
      </c>
      <c r="AJ478" s="31" t="s">
        <v>3</v>
      </c>
      <c r="AK478" s="28" t="s">
        <v>18</v>
      </c>
      <c r="AL478" s="31"/>
      <c r="AM478" s="50"/>
      <c r="AN478" s="50"/>
      <c r="AO478" s="50"/>
      <c r="AP478" s="50"/>
      <c r="AQ478" s="50"/>
    </row>
    <row r="479" spans="1:43" x14ac:dyDescent="0.3">
      <c r="A479" s="32" t="s">
        <v>13</v>
      </c>
      <c r="B479" s="33"/>
      <c r="C479" s="12"/>
      <c r="D479" s="11" t="s">
        <v>22</v>
      </c>
      <c r="E479" s="11" t="s">
        <v>22</v>
      </c>
      <c r="F479" s="20"/>
      <c r="G479" s="34" t="s">
        <v>13</v>
      </c>
      <c r="H479" s="33"/>
      <c r="I479" s="12"/>
      <c r="J479" s="11" t="s">
        <v>22</v>
      </c>
      <c r="K479" s="11" t="s">
        <v>22</v>
      </c>
      <c r="L479" s="25"/>
      <c r="M479" s="26" t="s">
        <v>63</v>
      </c>
      <c r="N479" s="64">
        <f>SUM(S489-U489-W489-Y489)</f>
        <v>0</v>
      </c>
      <c r="O479" s="28" t="s">
        <v>63</v>
      </c>
      <c r="P479" s="27">
        <f>SUM(AD489-AF489-AH489-AJ489)</f>
        <v>0</v>
      </c>
      <c r="Q479" s="33"/>
      <c r="R479" s="14" t="s">
        <v>4</v>
      </c>
      <c r="S479" s="14">
        <f>WEEKDAY($C478)</f>
        <v>4</v>
      </c>
      <c r="T479" s="14" t="s">
        <v>4</v>
      </c>
      <c r="U479" s="14">
        <f>WEEKDAY($C478)</f>
        <v>4</v>
      </c>
      <c r="V479" s="14" t="s">
        <v>4</v>
      </c>
      <c r="W479" s="14">
        <f>WEEKDAY($C478)</f>
        <v>4</v>
      </c>
      <c r="X479" s="14" t="s">
        <v>4</v>
      </c>
      <c r="Y479" s="14">
        <f>WEEKDAY($C478)</f>
        <v>4</v>
      </c>
      <c r="Z479" s="14" t="s">
        <v>19</v>
      </c>
      <c r="AA479" s="35">
        <f>S488</f>
        <v>0</v>
      </c>
      <c r="AC479" s="14" t="s">
        <v>4</v>
      </c>
      <c r="AD479" s="14">
        <f>WEEKDAY($I478)</f>
        <v>4</v>
      </c>
      <c r="AE479" s="14" t="s">
        <v>4</v>
      </c>
      <c r="AF479" s="14">
        <f>WEEKDAY($I478)</f>
        <v>4</v>
      </c>
      <c r="AG479" s="14" t="s">
        <v>4</v>
      </c>
      <c r="AH479" s="14">
        <f>WEEKDAY($I478)</f>
        <v>4</v>
      </c>
      <c r="AI479" s="14" t="s">
        <v>4</v>
      </c>
      <c r="AJ479" s="14">
        <f>WEEKDAY($I478)</f>
        <v>4</v>
      </c>
      <c r="AK479" s="14" t="s">
        <v>19</v>
      </c>
      <c r="AL479" s="35">
        <f>AD488</f>
        <v>0</v>
      </c>
      <c r="AM479" s="49"/>
      <c r="AN479" s="50"/>
      <c r="AO479" s="49"/>
      <c r="AP479" s="50"/>
      <c r="AQ479" s="50"/>
    </row>
    <row r="480" spans="1:43" x14ac:dyDescent="0.3">
      <c r="A480" s="32" t="s">
        <v>14</v>
      </c>
      <c r="C480" s="13"/>
      <c r="D480" s="11" t="s">
        <v>22</v>
      </c>
      <c r="E480" s="11" t="s">
        <v>22</v>
      </c>
      <c r="F480" s="20"/>
      <c r="G480" s="34" t="s">
        <v>14</v>
      </c>
      <c r="I480" s="13"/>
      <c r="J480" s="11" t="s">
        <v>22</v>
      </c>
      <c r="K480" s="11" t="s">
        <v>22</v>
      </c>
      <c r="L480" s="25"/>
      <c r="M480" s="26" t="s">
        <v>64</v>
      </c>
      <c r="N480" s="36">
        <f>AA484</f>
        <v>0</v>
      </c>
      <c r="O480" s="28" t="s">
        <v>64</v>
      </c>
      <c r="P480" s="37">
        <f>AL484</f>
        <v>0</v>
      </c>
      <c r="Q480" s="38"/>
      <c r="R480" s="39" t="s">
        <v>6</v>
      </c>
      <c r="S480" s="40">
        <f>IF(S479=7,IF(OR(AND(D478&gt;=19/24,E478&gt;=19/24),AND(D478&lt;=14/24,E478&lt;=14/24)),0,IF(AND(D478&lt;=14/24,E478&lt;=19/24),E478-14/24,IF(AND(D478&gt;=14/24,E478&lt;=19/24),E478-D478,IF(AND(D478&gt;=14/24,E478&gt;=19/24),19/24-D478,IF(AND(D478&lt;=14/24,E478&gt;=19/24),19/24-14/24,"v"))))),0)</f>
        <v>0</v>
      </c>
      <c r="T480" s="39" t="s">
        <v>6</v>
      </c>
      <c r="U480" s="40">
        <f>IF(OR(D479="x",E479="x"),0,IF(B482&gt;0,IF(U479=7,IF(OR(AND(D479&gt;=19/24,E479&gt;=19/24),AND(D479&lt;=14/24,E479&lt;=14/24)),0,IF(AND(D479&lt;=14/24,E479&lt;=19/24),E479-14/24,IF(AND(D479&gt;=14/24,E479&lt;=19/24),E479-D479,IF(AND(D479&gt;=14/24,E479&gt;=19/24),19/24-D479,IF(AND(D479&lt;=14/24,E479&gt;=19/24),19/24-14/24,"v"))))),0),0))</f>
        <v>0</v>
      </c>
      <c r="V480" s="39" t="s">
        <v>6</v>
      </c>
      <c r="W480" s="40">
        <f>IF(OR(D480="x",E480="x"),0,IF(B482&gt;1,IF(W479=7,IF(OR(AND(D480&gt;=19/24,E480&gt;=19/24),AND(D480&lt;=14/24,E480&lt;=14/24)),0,IF(AND(D480&lt;=14/24,E480&lt;=19/24),E480-14/24,IF(AND(D480&gt;=14/24,E480&lt;=19/24),E480-D480,IF(AND(D480&gt;=14/24,E480&gt;=19/24),19/24-D480,IF(AND(D480&lt;=14/24,E480&gt;=19/24),19/24-14/24,"v"))))),0),0))</f>
        <v>0</v>
      </c>
      <c r="X480" s="39" t="s">
        <v>6</v>
      </c>
      <c r="Y480" s="40">
        <f>IF(OR(D481="x",E481="x"),0,IF(B482&gt;2,IF(Y479=7,IF(OR(AND(D481&gt;=19/24,E481&gt;=19/24),AND(D481&lt;=14/24,E481&lt;=14/24)),0,IF(AND(D481&lt;=14/24,E481&lt;=19/24),E481-14/24,IF(AND(D481&gt;=14/24,E481&lt;=19/24),E481-D481,IF(AND(D481&gt;=14/24,E481&gt;=19/24),19/24-D481,IF(AND(D481&lt;=14/24,E481&gt;=19/24),19/24-14/24,"v"))))),0),0))</f>
        <v>0</v>
      </c>
      <c r="Z480" s="39" t="s">
        <v>20</v>
      </c>
      <c r="AA480" s="40">
        <f>U488+W488+Y488</f>
        <v>0</v>
      </c>
      <c r="AB480" s="39"/>
      <c r="AC480" s="39" t="s">
        <v>6</v>
      </c>
      <c r="AD480" s="40">
        <f>IF(AD479=7,IF(OR(AND(J478&gt;=19/24,K478&gt;=19/24),AND(J478&lt;=14/24,K478&lt;=14/24)),0,IF(AND(J478&lt;=14/24,K478&lt;=19/24),K478-14/24,IF(AND(J478&gt;=14/24,K478&lt;=19/24),K478-J478,IF(AND(J478&gt;=14/24,K478&gt;=19/24),19/24-J478,IF(AND(J478&lt;=14/24,K478&gt;=19/24),19/24-14/24,"v"))))),0)</f>
        <v>0</v>
      </c>
      <c r="AE480" s="39" t="s">
        <v>6</v>
      </c>
      <c r="AF480" s="40">
        <f>IF(OR(J479="x",K479="x"),0,IF(H482&gt;0,IF(AF479=7,IF(OR(AND(J479&gt;=19/24,K479&gt;=19/24),AND(J479&lt;=14/24,K479&lt;=14/24)),0,IF(AND(J479&lt;=14/24,K479&lt;=19/24),K479-14/24,IF(AND(J479&gt;=14/24,K479&lt;=19/24),K479-J479,IF(AND(J479&gt;=14/24,K479&gt;=19/24),19/24-J479,IF(AND(J479&lt;=14/24,K479&gt;=19/24),19/24-14/24,"v"))))),0),0))</f>
        <v>0</v>
      </c>
      <c r="AG480" s="39" t="s">
        <v>6</v>
      </c>
      <c r="AH480" s="40">
        <f>IF(OR(J480="x",K480="x"),0,IF(H482&gt;1,IF(AH479=7,IF(OR(AND(J480&gt;=19/24,K480&gt;=19/24),AND(J480&lt;=14/24,K480&lt;=14/24)),0,IF(AND(J480&lt;=14/24,K480&lt;=19/24),K480-14/24,IF(AND(J480&gt;=14/24,K480&lt;=19/24),K480-J480,IF(AND(J480&gt;=14/24,K480&gt;=19/24),19/24-J480,IF(AND(J480&lt;=14/24,K480&gt;=19/24),19/24-14/24,"v"))))),0),0))</f>
        <v>0</v>
      </c>
      <c r="AI480" s="39" t="s">
        <v>6</v>
      </c>
      <c r="AJ480" s="40">
        <f>IF(OR(J481="x",K481="x"),0,IF(H482&gt;2,IF(AJ479=7,IF(OR(AND(J481&gt;=19/24,K481&gt;=19/24),AND(J481&lt;=14/24,K481&lt;=14/24)),0,IF(AND(J481&lt;=14/24,K481&lt;=19/24),K481-14/24,IF(AND(J481&gt;=14/24,K481&lt;=19/24),K481-J481,IF(AND(J481&gt;=14/24,K481&gt;=19/24),19/24-J481,IF(AND(J481&lt;=14/24,K481&gt;=19/24),19/24-14/24,"v"))))),0),0))</f>
        <v>0</v>
      </c>
      <c r="AK480" s="39" t="s">
        <v>20</v>
      </c>
      <c r="AL480" s="40">
        <f>AF488+AH488+AJ488</f>
        <v>0</v>
      </c>
      <c r="AM480" s="50"/>
      <c r="AN480" s="50"/>
      <c r="AO480" s="50"/>
      <c r="AP480" s="51"/>
      <c r="AQ480" s="50"/>
    </row>
    <row r="481" spans="1:43" x14ac:dyDescent="0.3">
      <c r="A481" s="32" t="s">
        <v>16</v>
      </c>
      <c r="C481" s="12"/>
      <c r="D481" s="11" t="s">
        <v>22</v>
      </c>
      <c r="E481" s="11" t="s">
        <v>22</v>
      </c>
      <c r="F481" s="20"/>
      <c r="G481" s="34" t="s">
        <v>16</v>
      </c>
      <c r="I481" s="12"/>
      <c r="J481" s="11" t="s">
        <v>22</v>
      </c>
      <c r="K481" s="11" t="s">
        <v>22</v>
      </c>
      <c r="L481" s="25"/>
      <c r="M481" s="26" t="s">
        <v>65</v>
      </c>
      <c r="N481" s="37">
        <f>AA482</f>
        <v>0</v>
      </c>
      <c r="O481" s="28" t="s">
        <v>65</v>
      </c>
      <c r="P481" s="37">
        <f>AL482</f>
        <v>0</v>
      </c>
      <c r="R481" s="39" t="s">
        <v>11</v>
      </c>
      <c r="S481" s="40">
        <f>IF(S479&lt;&gt;1,IF(OR(AND(D478&gt;=7/24,E478&gt;=7/24),AND(D478&lt;=5/24,E478&lt;=5/24)),0,IF(AND(D478&lt;=5/24,E478&lt;=7/24),E478-5/24,IF(AND(D478&gt;=5/24,E478&lt;=7/24),E478-D478,IF(AND(D478&gt;=5/24,E478&gt;=7/24),7/24-D478,IF(AND(D478&lt;=5/24,E478&gt;=7/24),7/24-5/24,"v"))))),0)</f>
        <v>0</v>
      </c>
      <c r="T481" s="39" t="s">
        <v>11</v>
      </c>
      <c r="U481" s="40">
        <f>IF(OR(D479="x",E479="x"),0,IF(D479="x",0,IF(U479&lt;&gt;1,IF(OR(AND(D479&gt;=7/24,E479&gt;=7/24),AND(D479&lt;=5/24,E479&lt;=5/24)),0,IF(AND(D479&lt;=5/24,E479&lt;=7/24),E479-5/24,IF(AND(D479&gt;=5/24,E479&lt;=7/24),E479-D479,IF(AND(D479&gt;=5/24,E479&gt;=7/24),7/24-D479,IF(AND(D479&lt;=5/24,E479&gt;=7/24),7/24-5/24,"v"))))),0)))</f>
        <v>0</v>
      </c>
      <c r="V481" s="39" t="s">
        <v>11</v>
      </c>
      <c r="W481" s="40">
        <f>IF(OR(D480="x",E480="x"),0,IF(W479&lt;&gt;1,IF(OR(AND(D480&gt;=7/24,E480&gt;=7/24),AND(D480&lt;=5/24,E480&lt;=5/24)),0,IF(AND(D480&lt;=5/24,E480&lt;=7/24),E480-5/24,IF(AND(D480&gt;=5/24,E480&lt;=7/24),E480-D480,IF(AND(D480&gt;=5/24,E480&gt;=7/24),7/24-D480,IF(AND(D480&lt;=5/24,E480&gt;=7/24),7/24-5/24,"v"))))),0))</f>
        <v>0</v>
      </c>
      <c r="X481" s="39" t="s">
        <v>11</v>
      </c>
      <c r="Y481" s="40">
        <f>IF(OR(D481="x",E481="x"),0,IF(Y479&lt;&gt;1,IF(OR(AND(D481&gt;=7/24,E481&gt;=7/24),AND(D481&lt;=5/24,E481&lt;=5/24)),0,IF(AND(D481&lt;=5/24,E481&lt;=7/24),E481-5/24,IF(AND(D481&gt;=5/24,E481&lt;=7/24),E481-D481,IF(AND(D481&gt;=5/24,E481&gt;=7/24),7/24-D481,IF(AND(D481&lt;=5/24,E481&gt;=7/24),7/24-5/24,"v"))))),0))</f>
        <v>0</v>
      </c>
      <c r="Z481" s="39" t="s">
        <v>21</v>
      </c>
      <c r="AA481" s="41">
        <f>AA479-AA480</f>
        <v>0</v>
      </c>
      <c r="AB481" s="39"/>
      <c r="AC481" s="39" t="s">
        <v>11</v>
      </c>
      <c r="AD481" s="40">
        <f>IF(AD479&lt;&gt;1,IF(OR(AND(J478&gt;=7/24,K478&gt;=7/24),AND(J478&lt;=5/24,K478&lt;=5/24)),0,IF(AND(J478&lt;=5/24,K478&lt;=7/24),K478-5/24,IF(AND(J478&gt;=5/24,K478&lt;=7/24),K478-J478,IF(AND(J478&gt;=5/24,K478&gt;=7/24),7/24-J478,IF(AND(J478&lt;=5/24,K478&gt;=7/24),7/24-5/24,"v"))))),0)</f>
        <v>0</v>
      </c>
      <c r="AE481" s="39" t="s">
        <v>11</v>
      </c>
      <c r="AF481" s="40">
        <f>IF(OR(J479="x",K479="x"),0,IF(AF479&lt;&gt;1,IF(OR(AND(J479&gt;=7/24,K479&gt;=7/24),AND(J479&lt;=5/24,K479&lt;=5/24)),0,IF(AND(J479&lt;=5/24,K479&lt;=7/24),K479-5/24,IF(AND(J479&gt;=5/24,K479&lt;=7/24),K479-J479,IF(AND(J479&gt;=5/24,K479&gt;=7/24),7/24-J479,IF(AND(J479&lt;=5/24,K479&gt;=7/24),7/24-5/24,"v"))))),0))</f>
        <v>0</v>
      </c>
      <c r="AG481" s="39" t="s">
        <v>11</v>
      </c>
      <c r="AH481" s="40">
        <f>IF(OR(J480="x",K480="x"),0,IF(AH479&lt;&gt;1,IF(OR(AND(J480&gt;=7/24,K480&gt;=7/24),AND(J480&lt;=5/24,K480&lt;=5/24)),0,IF(AND(J480&lt;=5/24,K480&lt;=7/24),K480-5/24,IF(AND(J480&gt;=5/24,K480&lt;=7/24),K480-J480,IF(AND(J480&gt;=5/24,K480&gt;=7/24),7/24-J480,IF(AND(J480&lt;=5/24,K480&gt;=7/24),7/24-5/24,"v"))))),0))</f>
        <v>0</v>
      </c>
      <c r="AI481" s="39" t="s">
        <v>11</v>
      </c>
      <c r="AJ481" s="40">
        <f>IF(OR(J481="x",K481="x"),0,IF(AJ479&lt;&gt;1,IF(OR(AND(J481&gt;=7/24,K481&gt;=7/24),AND(J481&lt;=5/24,K481&lt;=5/24)),0,IF(AND(J481&lt;=5/24,K481&lt;=7/24),K481-5/24,IF(AND(J481&gt;=5/24,K481&lt;=7/24),K481-J481,IF(AND(J481&gt;=5/24,K481&gt;=7/24),7/24-J481,IF(AND(J481&lt;=5/24,K481&gt;=7/24),7/24-5/24,"v"))))),0))</f>
        <v>0</v>
      </c>
      <c r="AK481" s="39" t="s">
        <v>21</v>
      </c>
      <c r="AL481" s="41">
        <f>AL479-AL480</f>
        <v>0</v>
      </c>
      <c r="AM481" s="50"/>
      <c r="AN481" s="52"/>
      <c r="AO481" s="50"/>
      <c r="AP481" s="52"/>
      <c r="AQ481" s="50"/>
    </row>
    <row r="482" spans="1:43" ht="14.4" hidden="1" customHeight="1" x14ac:dyDescent="0.3">
      <c r="A482" s="42" t="s">
        <v>56</v>
      </c>
      <c r="B482" s="14">
        <f>IF(AND(D479&lt;&gt;"x",D480&lt;&gt;"x",D481&lt;&gt;"x"),3,IF(AND(D479&lt;&gt;"x",D480&lt;&gt;"x"),2,IF(D479&lt;&gt;"x",1,0)))</f>
        <v>0</v>
      </c>
      <c r="F482" s="20"/>
      <c r="G482" s="42" t="s">
        <v>68</v>
      </c>
      <c r="H482" s="14">
        <f>IF(AND(J479&lt;&gt;"x",J480&lt;&gt;"x",J481&lt;&gt;"x"),3,IF(AND(J479&lt;&gt;"x",J480&lt;&gt;"x"),2,IF(J479&lt;&gt;"x",1,0)))</f>
        <v>0</v>
      </c>
      <c r="L482" s="25"/>
      <c r="R482" s="39" t="s">
        <v>10</v>
      </c>
      <c r="S482" s="43">
        <f>IF(AND(S479&lt;&gt;7,S479&lt;&gt;1),IF(AND(D478&gt;=19/24,E478&gt;=19/24),E478-D478,IF(AND(D478&lt;=19/24,E478&gt;=19/24),E478-19/24,0)),0)</f>
        <v>0</v>
      </c>
      <c r="T482" s="39" t="s">
        <v>10</v>
      </c>
      <c r="U482" s="43">
        <f>IF(OR(D479="x",E479="x"),0,IF(AND(U479&lt;&gt;7,U479&lt;&gt;1),IF(AND(D479&gt;=19/24,E479&gt;=19/24),E479-D479,IF(AND(D479&lt;=19/24,E479&gt;=19/24),E479-19/24,0)),0))</f>
        <v>0</v>
      </c>
      <c r="V482" s="39" t="s">
        <v>10</v>
      </c>
      <c r="W482" s="43">
        <f>IF(OR(D480="x",E480="x"),0,IF(AND(W479&lt;&gt;7,W479&lt;&gt;1),IF(AND(D480&gt;=19/24,E480&gt;=19/24),E480-D480,IF(AND(D480&lt;=19/24,E480&gt;=19/24),E480-19/24,0)),0))</f>
        <v>0</v>
      </c>
      <c r="X482" s="39" t="s">
        <v>10</v>
      </c>
      <c r="Y482" s="43">
        <f>IF(OR(D481="x",E481="x"),0,IF(AND(Y479&lt;&gt;7,Y479&lt;&gt;1),IF(AND(D481&gt;=19/24,E481&gt;=19/24),E481-D481,IF(AND(D481&lt;=19/24,E481&gt;=19/24),E481-19/24,0)),0))</f>
        <v>0</v>
      </c>
      <c r="Z482" s="39" t="s">
        <v>5</v>
      </c>
      <c r="AA482" s="44">
        <f>S491-U491-W491-Y491</f>
        <v>0</v>
      </c>
      <c r="AB482" s="39"/>
      <c r="AC482" s="39" t="s">
        <v>10</v>
      </c>
      <c r="AD482" s="43">
        <f>IF(AND(AD479&lt;&gt;7,AD479&lt;&gt;1),IF(AND(J478&gt;=19/24,K478&gt;=19/24),K478-J478,IF(AND(J478&lt;=19/24,K478&gt;=19/24),K478-19/24,0)),0)</f>
        <v>0</v>
      </c>
      <c r="AE482" s="39" t="s">
        <v>10</v>
      </c>
      <c r="AF482" s="43">
        <f>IF(OR(J479="x",K479="x"),0,IF(AND(AF479&lt;&gt;7,AF479&lt;&gt;1),IF(AND(J479&gt;=19/24,K479&gt;=19/24),K479-J479,IF(AND(J479&lt;=19/24,K479&gt;=19/24),K479-19/24,0)),0))</f>
        <v>0</v>
      </c>
      <c r="AG482" s="39" t="s">
        <v>10</v>
      </c>
      <c r="AH482" s="43">
        <f>IF(OR(J480="x",K480="x"),0,IF(AND(AH479&lt;&gt;7,AH479&lt;&gt;1),IF(AND(J480&gt;=19/24,K480&gt;=19/24),K480-J480,IF(AND(J480&lt;=19/24,K480&gt;=19/24),K480-19/24,0)),0))</f>
        <v>0</v>
      </c>
      <c r="AI482" s="39" t="s">
        <v>10</v>
      </c>
      <c r="AJ482" s="43">
        <f>IF(OR(J481="x",K481="x"),0,IF(AND(AJ479&lt;&gt;7,AJ479&lt;&gt;1),IF(AND(J481&gt;=19/24,K481&gt;=19/24),K481-J481,IF(AND(J481&lt;=19/24,K481&gt;=19/24),K481-19/24,0)),0))</f>
        <v>0</v>
      </c>
      <c r="AK482" s="39" t="s">
        <v>5</v>
      </c>
      <c r="AL482" s="44">
        <f>AD491-AF491-AH491-AJ491</f>
        <v>0</v>
      </c>
      <c r="AM482" s="50"/>
      <c r="AN482" s="52"/>
      <c r="AO482" s="50"/>
      <c r="AP482" s="51"/>
      <c r="AQ482" s="50"/>
    </row>
    <row r="483" spans="1:43" ht="14.4" hidden="1" customHeight="1" x14ac:dyDescent="0.3">
      <c r="F483" s="20"/>
      <c r="L483" s="25"/>
      <c r="R483" s="39" t="s">
        <v>12</v>
      </c>
      <c r="S483" s="40">
        <f>SUM(S481:S482)</f>
        <v>0</v>
      </c>
      <c r="T483" s="39" t="s">
        <v>12</v>
      </c>
      <c r="U483" s="40">
        <f>IF(B482&gt;0,SUM(U481:U482),0)</f>
        <v>0</v>
      </c>
      <c r="V483" s="39" t="s">
        <v>12</v>
      </c>
      <c r="W483" s="40">
        <f>IF(B482&gt;1,SUM(W481:W482),0)</f>
        <v>0</v>
      </c>
      <c r="X483" s="39" t="s">
        <v>12</v>
      </c>
      <c r="Y483" s="40">
        <f>IF(B482&gt;2,SUM(Y481:Y482),0)</f>
        <v>0</v>
      </c>
      <c r="Z483" s="39" t="s">
        <v>17</v>
      </c>
      <c r="AA483" s="44">
        <f>S490-U490-W490-Y490</f>
        <v>0</v>
      </c>
      <c r="AB483" s="39"/>
      <c r="AC483" s="39" t="s">
        <v>12</v>
      </c>
      <c r="AD483" s="40">
        <f>SUM(AD481:AD482)</f>
        <v>0</v>
      </c>
      <c r="AE483" s="39" t="s">
        <v>12</v>
      </c>
      <c r="AF483" s="40">
        <f>IF(H482&gt;0,SUM(AF481:AF482),0)</f>
        <v>0</v>
      </c>
      <c r="AG483" s="39" t="s">
        <v>12</v>
      </c>
      <c r="AH483" s="40">
        <f>IF(H482&gt;1,SUM(AH481:AH482),0)</f>
        <v>0</v>
      </c>
      <c r="AI483" s="39" t="s">
        <v>12</v>
      </c>
      <c r="AJ483" s="40">
        <f>IF(H482&gt;2,SUM(AJ481:AJ482),0)</f>
        <v>0</v>
      </c>
      <c r="AK483" s="39" t="s">
        <v>17</v>
      </c>
      <c r="AL483" s="44">
        <f>AD490-AF490-AH490-AJ490</f>
        <v>0</v>
      </c>
      <c r="AM483" s="50"/>
      <c r="AN483" s="52"/>
      <c r="AO483" s="50"/>
      <c r="AP483" s="53"/>
      <c r="AQ483" s="50"/>
    </row>
    <row r="484" spans="1:43" ht="14.4" hidden="1" customHeight="1" x14ac:dyDescent="0.3">
      <c r="F484" s="20"/>
      <c r="L484" s="25"/>
      <c r="R484" s="39"/>
      <c r="S484" s="39"/>
      <c r="T484" s="39"/>
      <c r="U484" s="39"/>
      <c r="V484" s="39"/>
      <c r="W484" s="39"/>
      <c r="X484" s="39"/>
      <c r="Y484" s="39"/>
      <c r="Z484" s="39" t="s">
        <v>55</v>
      </c>
      <c r="AA484" s="44">
        <f>SUM(AA482:AA483)</f>
        <v>0</v>
      </c>
      <c r="AB484" s="39"/>
      <c r="AC484" s="39"/>
      <c r="AD484" s="39"/>
      <c r="AE484" s="39"/>
      <c r="AF484" s="39"/>
      <c r="AG484" s="39"/>
      <c r="AH484" s="39"/>
      <c r="AI484" s="39"/>
      <c r="AJ484" s="39"/>
      <c r="AK484" s="39" t="s">
        <v>55</v>
      </c>
      <c r="AL484" s="44">
        <f>SUM(AL482:AL483)</f>
        <v>0</v>
      </c>
      <c r="AM484" s="50"/>
      <c r="AN484" s="52"/>
      <c r="AO484" s="50"/>
      <c r="AP484" s="53"/>
      <c r="AQ484" s="50"/>
    </row>
    <row r="485" spans="1:43" ht="14.4" hidden="1" customHeight="1" x14ac:dyDescent="0.3">
      <c r="F485" s="20"/>
      <c r="L485" s="25"/>
      <c r="R485" s="39" t="s">
        <v>7</v>
      </c>
      <c r="S485" s="45">
        <f>IF(AND(S479&lt;&gt;1,S479&lt;&gt;7),IF(AND(D478&gt;=5/24,E478&gt;=5/24),0,IF(E478&lt;5/24,E478-D478,IF(AND(D478&gt;0/24,E478&lt;5/24),E478-D478,IF(AND(D478&gt;=0/24,E478&gt;=5/24),5/24-D478,0)))),IF(S479=1,E478-D478,IF(S479=7,IF(AND(D478&gt;=5/24,E478&gt;=5/24),0,IF(E478&lt;5/24,E478-D478,IF(AND(D478&gt;0/24,E478&lt;5/24),E478-D478,IF(AND(D478&gt;=0/24,E478&gt;=5/24),5/24-D478,"v")))))))</f>
        <v>0</v>
      </c>
      <c r="T485" s="39" t="s">
        <v>7</v>
      </c>
      <c r="U485" s="45">
        <f>IF(OR(D479="x",E479="x"),0,IF(AND(U479&lt;&gt;1,U479&lt;&gt;7),IF(AND(D479&gt;=5/24,E479&gt;=5/24),0,IF(E479&lt;5/24,E479-D479,IF(AND(D479&gt;0/24,E479&lt;5/24),E479-D479,IF(AND(D479&gt;=0/24,E479&gt;=5/24),5/24-D479,0)))),IF(U479=1,E479-D479,IF(U479=7,IF(AND(D479&gt;=5/24,E479&gt;=5/24),0,IF(E479&lt;5/24,E479-D479,IF(AND(D479&gt;0/24,E479&lt;5/24),E479-D479,IF(AND(D479&gt;=0/24,E479&gt;=5/24),5/24-D479,"v"))))))))</f>
        <v>0</v>
      </c>
      <c r="V485" s="39" t="s">
        <v>7</v>
      </c>
      <c r="W485" s="45">
        <f>IF(OR(D480="x",E480="x"),0,IF(AND(W479&lt;&gt;1,W479&lt;&gt;7),IF(AND(D480&gt;=5/24,E480&gt;=5/24),0,IF(E480&lt;5/24,E480-D480,IF(AND(D480&gt;0/24,E480&lt;5/24),E480-D480,IF(AND(D480&gt;=0/24,E480&gt;=5/24),5/24-D480,0)))),IF(W479=1,E480-D480,IF(W479=7,IF(AND(D480&gt;=5/24,E480&gt;=5/24),0,IF(E480&lt;5/24,E480-D480,IF(AND(D480&gt;0/24,E480&lt;5/24),E480-D480,IF(AND(D480&gt;=0/24,E480&gt;=5/24),5/24-D480,"v"))))))))</f>
        <v>0</v>
      </c>
      <c r="X485" s="39" t="s">
        <v>7</v>
      </c>
      <c r="Y485" s="45">
        <f>IF(OR(D481="x",E481="x"),0,IF(AND(Y479&lt;&gt;1,Y479&lt;&gt;7),IF(AND(D481&gt;=5/24,E481&gt;=5/24),0,IF(E481&lt;5/24,E481-D481,IF(AND(D481&gt;0/24,E481&lt;5/24),E481-D481,IF(AND(D481&gt;=0/24,E481&gt;=5/24),5/24-D481,0)))),IF(Y479=1,E481-D481,IF(Y479=7,IF(AND(D481&gt;=5/24,E481&gt;=5/24),0,IF(E481&lt;5/24,E481-D481,IF(AND(D481&gt;0/24,E481&lt;5/24),E481-D481,IF(AND(D481&gt;=0/24,E481&gt;=5/24),5/24-D481,"v"))))))))</f>
        <v>0</v>
      </c>
      <c r="Z485" s="39" t="s">
        <v>59</v>
      </c>
      <c r="AA485" s="40">
        <f>SUM(S480-U480-W480-Y480)</f>
        <v>0</v>
      </c>
      <c r="AB485" s="39"/>
      <c r="AC485" s="39" t="s">
        <v>7</v>
      </c>
      <c r="AD485" s="45">
        <f>IF(AND(AD479&lt;&gt;1,AD479&lt;&gt;7),IF(AND(J478&gt;=5/24,K478&gt;=5/24),0,IF(K478&lt;5/24,K478-J478,IF(AND(J478&gt;0/24,K478&lt;5/24),K478-J478,IF(AND(J478&gt;=0/24,K478&gt;=5/24),5/24-J478,0)))),IF(AD479=1,K478-J478,IF(AD479=7,IF(AND(J478&gt;=5/24,K478&gt;=5/24),0,IF(K478&lt;5/24,K478-J478,IF(AND(J478&gt;0/24,K478&lt;5/24),K478-J478,IF(AND(J478&gt;=0/24,K478&gt;=5/24),5/24-J478,"v")))))))</f>
        <v>0</v>
      </c>
      <c r="AE485" s="39" t="s">
        <v>7</v>
      </c>
      <c r="AF485" s="45">
        <f>IF(OR(J479="x",K479="x"),0,IF(AND(AF479&lt;&gt;1,AF479&lt;&gt;7),IF(AND(J479&gt;=5/24,K479&gt;=5/24),0,IF(K479&lt;5/24,K479-J479,IF(AND(J479&gt;0/24,K479&lt;5/24),K479-J479,IF(AND(J479&gt;=0/24,K479&gt;=5/24),5/24-J479,0)))),IF(AF479=1,K479-J479,IF(AF479=7,IF(AND(J479&gt;=5/24,K479&gt;=5/24),0,IF(K479&lt;5/24,K479-J479,IF(AND(J479&gt;0/24,K479&lt;5/24),K479-J479,IF(AND(J479&gt;=0/24,K479&gt;=5/24),5/24-J479,"v"))))))))</f>
        <v>0</v>
      </c>
      <c r="AG485" s="39" t="s">
        <v>7</v>
      </c>
      <c r="AH485" s="45">
        <f>IF(OR(J480="x",K480="x"),0,IF(AND(AH479&lt;&gt;1,AH479&lt;&gt;7),IF(AND(J480&gt;=5/24,K480&gt;=5/24),0,IF(K480&lt;5/24,K480-J480,IF(AND(J480&gt;0/24,K480&lt;5/24),K480-J480,IF(AND(J480&gt;=0/24,K480&gt;=5/24),5/24-J480,0)))),IF(AH479=1,K480-J480,IF(AH479=7,IF(AND(J480&gt;=5/24,K480&gt;=5/24),0,IF(K480&lt;5/24,K480-J480,IF(AND(J480&gt;0/24,K480&lt;5/24),K480-J480,IF(AND(J480&gt;=0/24,K480&gt;=5/24),5/24-J480,"v"))))))))</f>
        <v>0</v>
      </c>
      <c r="AI485" s="39" t="s">
        <v>7</v>
      </c>
      <c r="AJ485" s="45">
        <f>IF(OR(J481="x",K481="x"),0,IF(AND(AJ479&lt;&gt;1,AJ479&lt;&gt;7),IF(AND(J481&gt;=5/24,K481&gt;=5/24),0,IF(K481&lt;5/24,K481-J481,IF(AND(J481&gt;0/24,K481&lt;5/24),K481-J481,IF(AND(J481&gt;=0/24,K481&gt;=5/24),5/24-J481,0)))),IF(AJ479=1,K481-J481,IF(AJ479=7,IF(AND(J481&gt;=5/24,K481&gt;=5/24),0,IF(K481&lt;5/24,K481-J481,IF(AND(J481&gt;0/24,K481&lt;5/24),K481-J481,IF(AND(J481&gt;=0/24,K481&gt;=5/24),5/24-J481,"v"))))))))</f>
        <v>0</v>
      </c>
      <c r="AK485" s="39" t="s">
        <v>59</v>
      </c>
      <c r="AL485" s="40">
        <f>SUM(AD480-AF480-AH480-AJ480)</f>
        <v>0</v>
      </c>
      <c r="AM485" s="50"/>
      <c r="AN485" s="50"/>
      <c r="AO485" s="50"/>
      <c r="AP485" s="53"/>
      <c r="AQ485" s="50"/>
    </row>
    <row r="486" spans="1:43" ht="14.4" hidden="1" customHeight="1" x14ac:dyDescent="0.3">
      <c r="F486" s="20"/>
      <c r="L486" s="25"/>
      <c r="R486" s="39" t="s">
        <v>8</v>
      </c>
      <c r="S486" s="43">
        <f>IF(S479=7,IF(AND(D478&gt;=19/24,E478&gt;=19/24),E478-D478,IF(AND(D478&lt;=19/24,E478&gt;=19/24),E478-19/24,0)),0)</f>
        <v>0</v>
      </c>
      <c r="T486" s="39" t="s">
        <v>8</v>
      </c>
      <c r="U486" s="43">
        <f>IF(OR(D479="x",E479="x"),0,IF(U479=7,IF(AND(D479&gt;=19/24,E479&gt;=19/24),E479-D479,IF(AND(D479&lt;=19/24,E479&gt;=19/24),E479-19/24,0)),0))</f>
        <v>0</v>
      </c>
      <c r="V486" s="39" t="s">
        <v>8</v>
      </c>
      <c r="W486" s="43">
        <f>IF(OR(D480="x",E480="x"),0,IF(W479=7,IF(AND(D480&gt;=19/24,E480&gt;=19/24),E480-D480,IF(AND(D480&lt;=19/24,E480&gt;=19/24),E480-19/24,0)),0))</f>
        <v>0</v>
      </c>
      <c r="X486" s="39" t="s">
        <v>8</v>
      </c>
      <c r="Y486" s="43">
        <f>IF(OR(D481="x",E481="x"),0,IF(Y479=7,IF(AND(D481&gt;=19/24,E481&gt;=19/24),E481-D481,IF(AND(D481&lt;=19/24,E481&gt;=19/24),E481-19/24,0)),0))</f>
        <v>0</v>
      </c>
      <c r="Z486" s="39" t="s">
        <v>60</v>
      </c>
      <c r="AA486" s="40">
        <f>SUM(S483-U483-W483-Y484)</f>
        <v>0</v>
      </c>
      <c r="AB486" s="39"/>
      <c r="AC486" s="39" t="s">
        <v>8</v>
      </c>
      <c r="AD486" s="43">
        <f>IF(AD479=7,IF(AND(J478&gt;=19/24,K478&gt;=19/24),K478-J478,IF(AND(J478&lt;=19/24,K478&gt;=19/24),K478-19/24,0)),0)</f>
        <v>0</v>
      </c>
      <c r="AE486" s="39" t="s">
        <v>8</v>
      </c>
      <c r="AF486" s="43">
        <f>IF(OR(J479="x",K479="x"),0,IF(AF479=7,IF(AND(J479&gt;=19/24,K479&gt;=19/24),K479-J479,IF(AND(J479&lt;=19/24,K479&gt;=19/24),K479-19/24,0)),0))</f>
        <v>0</v>
      </c>
      <c r="AG486" s="39" t="s">
        <v>8</v>
      </c>
      <c r="AH486" s="43">
        <f>IF(OR(J480="x",K480="x"),0,IF(AH479=7,IF(AND(J480&gt;=19/24,K480&gt;=19/24),K480-J480,IF(AND(J480&lt;=19/24,K480&gt;=19/24),K480-19/24,0)),0))</f>
        <v>0</v>
      </c>
      <c r="AI486" s="39" t="s">
        <v>8</v>
      </c>
      <c r="AJ486" s="43">
        <f>IF(OR(J481="x",K481="x"),0,IF(AJ479=7,IF(AND(J481&gt;=19/24,K481&gt;=19/24),K481-J481,IF(AND(J481&lt;=19/24,K481&gt;=19/24),K481-19/24,0)),0))</f>
        <v>0</v>
      </c>
      <c r="AK486" s="39" t="s">
        <v>60</v>
      </c>
      <c r="AL486" s="40">
        <f>SUM(AD483-AF483-AH483-AJ484)</f>
        <v>0</v>
      </c>
      <c r="AM486" s="50"/>
      <c r="AN486" s="52"/>
      <c r="AO486" s="50"/>
      <c r="AP486" s="52"/>
      <c r="AQ486" s="50"/>
    </row>
    <row r="487" spans="1:43" ht="14.4" hidden="1" customHeight="1" x14ac:dyDescent="0.3">
      <c r="F487" s="20"/>
      <c r="L487" s="25"/>
      <c r="R487" s="39" t="s">
        <v>9</v>
      </c>
      <c r="S487" s="40">
        <f>SUM(S485:S486)</f>
        <v>0</v>
      </c>
      <c r="T487" s="39" t="s">
        <v>9</v>
      </c>
      <c r="U487" s="40">
        <f>IF(B482&gt;0,SUM(U485:U486),0)</f>
        <v>0</v>
      </c>
      <c r="V487" s="39" t="s">
        <v>9</v>
      </c>
      <c r="W487" s="40">
        <f>IF(B482&gt;1,SUM(W485:W486),0)</f>
        <v>0</v>
      </c>
      <c r="X487" s="39" t="s">
        <v>9</v>
      </c>
      <c r="Y487" s="40">
        <f>IF(B482&gt;2,SUM(Y485:Y486),0)</f>
        <v>0</v>
      </c>
      <c r="Z487" s="39" t="s">
        <v>61</v>
      </c>
      <c r="AA487" s="40">
        <f>SUM(S487-U487-W487-Y487)</f>
        <v>0</v>
      </c>
      <c r="AB487" s="39"/>
      <c r="AC487" s="39" t="s">
        <v>9</v>
      </c>
      <c r="AD487" s="40">
        <f>SUM(AD485:AD486)</f>
        <v>0</v>
      </c>
      <c r="AE487" s="39" t="s">
        <v>9</v>
      </c>
      <c r="AF487" s="40">
        <f>IF(H482&gt;0,SUM(AF485:AF486),0)</f>
        <v>0</v>
      </c>
      <c r="AG487" s="39" t="s">
        <v>9</v>
      </c>
      <c r="AH487" s="40">
        <f>IF($H482&gt;1,SUM(AH485:AH486),0)</f>
        <v>0</v>
      </c>
      <c r="AI487" s="39" t="s">
        <v>9</v>
      </c>
      <c r="AJ487" s="40">
        <f>IF(H482&gt;2,SUM(AJ485:AJ486),0)</f>
        <v>0</v>
      </c>
      <c r="AK487" s="39" t="s">
        <v>61</v>
      </c>
      <c r="AL487" s="40">
        <f>SUM(AD487-AF487-AH487-AJ487)</f>
        <v>0</v>
      </c>
      <c r="AM487" s="50"/>
      <c r="AN487" s="52"/>
      <c r="AO487" s="50"/>
      <c r="AP487" s="52"/>
      <c r="AQ487" s="50"/>
    </row>
    <row r="488" spans="1:43" ht="14.4" hidden="1" customHeight="1" x14ac:dyDescent="0.3">
      <c r="F488" s="20"/>
      <c r="L488" s="25"/>
      <c r="R488" s="39" t="s">
        <v>1</v>
      </c>
      <c r="S488" s="40">
        <f>E478-D478</f>
        <v>0</v>
      </c>
      <c r="T488" s="39" t="s">
        <v>70</v>
      </c>
      <c r="U488" s="40">
        <f>IF(B482&gt;0,E479-D479,0)</f>
        <v>0</v>
      </c>
      <c r="V488" s="39" t="s">
        <v>70</v>
      </c>
      <c r="W488" s="40">
        <f>IF(B482&gt;1,E480-D480,0)</f>
        <v>0</v>
      </c>
      <c r="X488" s="39" t="s">
        <v>70</v>
      </c>
      <c r="Y488" s="40">
        <f>IF(B482&gt;2,E481-D481,0)</f>
        <v>0</v>
      </c>
      <c r="Z488" s="39"/>
      <c r="AA488" s="39"/>
      <c r="AB488" s="39"/>
      <c r="AC488" s="39" t="s">
        <v>1</v>
      </c>
      <c r="AD488" s="40">
        <f>K478-J478</f>
        <v>0</v>
      </c>
      <c r="AE488" s="39" t="s">
        <v>70</v>
      </c>
      <c r="AF488" s="40">
        <f>IF(H482&gt;0,K479-J479,0)</f>
        <v>0</v>
      </c>
      <c r="AG488" s="39" t="s">
        <v>70</v>
      </c>
      <c r="AH488" s="40">
        <f>IF(H482&gt;1,K480-J480,0)</f>
        <v>0</v>
      </c>
      <c r="AI488" s="39" t="s">
        <v>70</v>
      </c>
      <c r="AJ488" s="40">
        <f>IF(H482&gt;2,K481-J481,0)</f>
        <v>0</v>
      </c>
      <c r="AK488" s="39"/>
      <c r="AL488" s="39"/>
      <c r="AM488" s="50"/>
      <c r="AN488" s="52"/>
      <c r="AO488" s="50"/>
      <c r="AP488" s="52"/>
      <c r="AQ488" s="50"/>
    </row>
    <row r="489" spans="1:43" ht="14.4" hidden="1" customHeight="1" x14ac:dyDescent="0.3">
      <c r="F489" s="20"/>
      <c r="L489" s="25"/>
      <c r="R489" s="39" t="s">
        <v>54</v>
      </c>
      <c r="S489" s="40">
        <f>SUM(S480+S483+S487)</f>
        <v>0</v>
      </c>
      <c r="T489" s="39" t="s">
        <v>54</v>
      </c>
      <c r="U489" s="40">
        <f>SUM(U480+U483+U487)</f>
        <v>0</v>
      </c>
      <c r="V489" s="39" t="s">
        <v>54</v>
      </c>
      <c r="W489" s="40">
        <f>SUM(W480+W483+W487)</f>
        <v>0</v>
      </c>
      <c r="X489" s="39" t="s">
        <v>54</v>
      </c>
      <c r="Y489" s="40">
        <f>SUM(Y480+Y483+Y487)</f>
        <v>0</v>
      </c>
      <c r="Z489" s="39"/>
      <c r="AA489" s="39"/>
      <c r="AB489" s="39"/>
      <c r="AC489" s="39" t="s">
        <v>54</v>
      </c>
      <c r="AD489" s="40">
        <f>SUM(AD480+AD483+AD487)</f>
        <v>0</v>
      </c>
      <c r="AE489" s="39" t="s">
        <v>54</v>
      </c>
      <c r="AF489" s="40">
        <f>SUM(AF480+AF483+AF487)</f>
        <v>0</v>
      </c>
      <c r="AG489" s="39" t="s">
        <v>54</v>
      </c>
      <c r="AH489" s="40">
        <f>SUM(AH480+AH483+AH487)</f>
        <v>0</v>
      </c>
      <c r="AI489" s="39" t="s">
        <v>54</v>
      </c>
      <c r="AJ489" s="40">
        <f>SUM(AJ480+AJ483+AJ487)</f>
        <v>0</v>
      </c>
      <c r="AK489" s="39"/>
      <c r="AL489" s="39"/>
      <c r="AM489" s="50"/>
      <c r="AN489" s="52"/>
      <c r="AO489" s="50"/>
      <c r="AP489" s="50"/>
      <c r="AQ489" s="50"/>
    </row>
    <row r="490" spans="1:43" ht="14.4" hidden="1" customHeight="1" x14ac:dyDescent="0.3">
      <c r="F490" s="20"/>
      <c r="L490" s="25"/>
      <c r="R490" s="39" t="s">
        <v>55</v>
      </c>
      <c r="S490" s="46">
        <f>S488*24*Personalia!$B$15</f>
        <v>0</v>
      </c>
      <c r="T490" s="39" t="s">
        <v>71</v>
      </c>
      <c r="U490" s="46">
        <f>U488*24*Personalia!$B$15</f>
        <v>0</v>
      </c>
      <c r="V490" s="39" t="s">
        <v>71</v>
      </c>
      <c r="W490" s="46">
        <f>W488*24*Personalia!$B$15</f>
        <v>0</v>
      </c>
      <c r="X490" s="39" t="s">
        <v>71</v>
      </c>
      <c r="Y490" s="46">
        <f>Y488*24*Personalia!$B$15</f>
        <v>0</v>
      </c>
      <c r="Z490" s="39"/>
      <c r="AA490" s="39"/>
      <c r="AB490" s="39"/>
      <c r="AC490" s="39" t="s">
        <v>55</v>
      </c>
      <c r="AD490" s="46">
        <f>AD488*24*Personalia!$B$15</f>
        <v>0</v>
      </c>
      <c r="AE490" s="39" t="s">
        <v>71</v>
      </c>
      <c r="AF490" s="46">
        <f>AF488*24*Personalia!$B$15</f>
        <v>0</v>
      </c>
      <c r="AG490" s="39" t="s">
        <v>71</v>
      </c>
      <c r="AH490" s="46">
        <f>AH488*24*Personalia!$B$15</f>
        <v>0</v>
      </c>
      <c r="AI490" s="39" t="s">
        <v>71</v>
      </c>
      <c r="AJ490" s="46">
        <f>AJ488*24*Personalia!$B$15</f>
        <v>0</v>
      </c>
      <c r="AK490" s="39"/>
      <c r="AL490" s="39"/>
      <c r="AM490" s="50"/>
      <c r="AN490" s="52"/>
      <c r="AO490" s="50"/>
      <c r="AP490" s="50"/>
      <c r="AQ490" s="50"/>
    </row>
    <row r="491" spans="1:43" ht="14.4" hidden="1" customHeight="1" x14ac:dyDescent="0.3">
      <c r="F491" s="20"/>
      <c r="L491" s="25"/>
      <c r="R491" s="14" t="s">
        <v>2</v>
      </c>
      <c r="S491" s="47">
        <f>S480*Personalia!$B$15*24*0.25+S483*24*Personalia!$B$15*0.5+S487*24*Personalia!$B$15</f>
        <v>0</v>
      </c>
      <c r="T491" s="48" t="s">
        <v>72</v>
      </c>
      <c r="U491" s="47">
        <f>U480*Personalia!$B$15*24*0.25+U483*24*Personalia!$B$15*0.5+U487*24*Personalia!$B$15</f>
        <v>0</v>
      </c>
      <c r="V491" s="48" t="s">
        <v>72</v>
      </c>
      <c r="W491" s="47">
        <f>W480*Personalia!$B$15*24*0.25+W483*24*Personalia!$B$15*0.5+W487*24*Personalia!$B$15</f>
        <v>0</v>
      </c>
      <c r="X491" s="48" t="s">
        <v>72</v>
      </c>
      <c r="Y491" s="47">
        <f>Y480*Personalia!$B$15*24*0.25+Y483*24*Personalia!$B$15*0.5+Y487*24*Personalia!$B$15</f>
        <v>0</v>
      </c>
      <c r="AC491" s="14" t="s">
        <v>2</v>
      </c>
      <c r="AD491" s="47">
        <f>AD480*Personalia!$B$15*24*0.25+AD483*24*Personalia!$B$15*0.5+AD487*24*Personalia!$B$15</f>
        <v>0</v>
      </c>
      <c r="AE491" s="48" t="s">
        <v>72</v>
      </c>
      <c r="AF491" s="47">
        <f>AF480*Personalia!$B$15*24*0.25+AF483*24*Personalia!$B$15*0.5+AF487*24*Personalia!$B$15</f>
        <v>0</v>
      </c>
      <c r="AG491" s="48" t="s">
        <v>72</v>
      </c>
      <c r="AH491" s="47">
        <f>AH480*Personalia!$B$15*24*0.25+AH483*24*Personalia!$B$15*0.5+AH487*24*Personalia!$B$15</f>
        <v>0</v>
      </c>
      <c r="AI491" s="48" t="s">
        <v>72</v>
      </c>
      <c r="AJ491" s="47">
        <f>AJ480*Personalia!$B$15*24*0.25+AJ483*24*Personalia!$B$15*0.5+AJ487*24*Personalia!$B$15</f>
        <v>0</v>
      </c>
      <c r="AM491" s="50"/>
      <c r="AN491" s="54"/>
      <c r="AO491" s="50"/>
      <c r="AP491" s="50"/>
      <c r="AQ491" s="50"/>
    </row>
    <row r="492" spans="1:43" ht="14.4" hidden="1" customHeight="1" x14ac:dyDescent="0.3">
      <c r="F492" s="20"/>
      <c r="L492" s="25"/>
      <c r="AM492" s="50"/>
      <c r="AN492" s="54"/>
      <c r="AO492" s="50"/>
      <c r="AP492" s="50"/>
      <c r="AQ492" s="50"/>
    </row>
    <row r="493" spans="1:43" x14ac:dyDescent="0.3">
      <c r="F493" s="20"/>
      <c r="L493" s="25"/>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row>
    <row r="494" spans="1:43" ht="16.8" x14ac:dyDescent="0.4">
      <c r="A494" s="21" t="s">
        <v>24</v>
      </c>
      <c r="B494" s="22" t="str">
        <f>TEXT(C494,"DDDD")</f>
        <v>dinsdag</v>
      </c>
      <c r="C494" s="63">
        <v>42004</v>
      </c>
      <c r="D494" s="11">
        <v>0</v>
      </c>
      <c r="E494" s="11">
        <v>0</v>
      </c>
      <c r="F494" s="20"/>
      <c r="G494" s="23" t="s">
        <v>25</v>
      </c>
      <c r="H494" s="24" t="str">
        <f>TEXT(I494,"DDDD")</f>
        <v>dinsdag</v>
      </c>
      <c r="I494" s="63">
        <f>C494</f>
        <v>42004</v>
      </c>
      <c r="J494" s="11">
        <v>0</v>
      </c>
      <c r="K494" s="11">
        <v>0</v>
      </c>
      <c r="L494" s="25"/>
      <c r="M494" s="26" t="s">
        <v>62</v>
      </c>
      <c r="N494" s="27">
        <f>AA497</f>
        <v>0</v>
      </c>
      <c r="O494" s="28" t="s">
        <v>62</v>
      </c>
      <c r="P494" s="29">
        <f>AL497</f>
        <v>0</v>
      </c>
      <c r="Q494" s="25"/>
      <c r="R494" s="26" t="s">
        <v>15</v>
      </c>
      <c r="S494" s="30" t="s">
        <v>3</v>
      </c>
      <c r="T494" s="26" t="s">
        <v>13</v>
      </c>
      <c r="U494" s="30" t="s">
        <v>3</v>
      </c>
      <c r="V494" s="26" t="s">
        <v>14</v>
      </c>
      <c r="W494" s="30" t="s">
        <v>3</v>
      </c>
      <c r="X494" s="26" t="s">
        <v>16</v>
      </c>
      <c r="Y494" s="30" t="s">
        <v>3</v>
      </c>
      <c r="Z494" s="26" t="s">
        <v>18</v>
      </c>
      <c r="AA494" s="30"/>
      <c r="AC494" s="28" t="s">
        <v>15</v>
      </c>
      <c r="AD494" s="31" t="s">
        <v>3</v>
      </c>
      <c r="AE494" s="28" t="s">
        <v>13</v>
      </c>
      <c r="AF494" s="31" t="s">
        <v>3</v>
      </c>
      <c r="AG494" s="28" t="s">
        <v>14</v>
      </c>
      <c r="AH494" s="31" t="s">
        <v>3</v>
      </c>
      <c r="AI494" s="28" t="s">
        <v>16</v>
      </c>
      <c r="AJ494" s="31" t="s">
        <v>3</v>
      </c>
      <c r="AK494" s="28" t="s">
        <v>18</v>
      </c>
      <c r="AL494" s="31"/>
      <c r="AM494" s="50"/>
      <c r="AN494" s="50"/>
      <c r="AO494" s="50"/>
      <c r="AP494" s="50"/>
      <c r="AQ494" s="50"/>
    </row>
    <row r="495" spans="1:43" x14ac:dyDescent="0.3">
      <c r="A495" s="32" t="s">
        <v>13</v>
      </c>
      <c r="B495" s="33"/>
      <c r="C495" s="12"/>
      <c r="D495" s="11" t="s">
        <v>22</v>
      </c>
      <c r="E495" s="11" t="s">
        <v>22</v>
      </c>
      <c r="F495" s="20"/>
      <c r="G495" s="34" t="s">
        <v>13</v>
      </c>
      <c r="H495" s="33"/>
      <c r="I495" s="12"/>
      <c r="J495" s="11" t="s">
        <v>22</v>
      </c>
      <c r="K495" s="11" t="s">
        <v>22</v>
      </c>
      <c r="L495" s="25"/>
      <c r="M495" s="26" t="s">
        <v>63</v>
      </c>
      <c r="N495" s="64">
        <f>SUM(S505-U505-W505-Y505)</f>
        <v>0</v>
      </c>
      <c r="O495" s="28" t="s">
        <v>63</v>
      </c>
      <c r="P495" s="27">
        <f>SUM(AD505-AF505-AH505-AJ505)</f>
        <v>0</v>
      </c>
      <c r="Q495" s="33"/>
      <c r="R495" s="14" t="s">
        <v>4</v>
      </c>
      <c r="S495" s="14">
        <f>WEEKDAY($C494)</f>
        <v>3</v>
      </c>
      <c r="T495" s="14" t="s">
        <v>4</v>
      </c>
      <c r="U495" s="14">
        <f>WEEKDAY($C494)</f>
        <v>3</v>
      </c>
      <c r="V495" s="14" t="s">
        <v>4</v>
      </c>
      <c r="W495" s="14">
        <f>WEEKDAY($C494)</f>
        <v>3</v>
      </c>
      <c r="X495" s="14" t="s">
        <v>4</v>
      </c>
      <c r="Y495" s="14">
        <f>WEEKDAY($C494)</f>
        <v>3</v>
      </c>
      <c r="Z495" s="14" t="s">
        <v>19</v>
      </c>
      <c r="AA495" s="35">
        <f>S504</f>
        <v>0</v>
      </c>
      <c r="AC495" s="14" t="s">
        <v>4</v>
      </c>
      <c r="AD495" s="14">
        <f>WEEKDAY($I494)</f>
        <v>3</v>
      </c>
      <c r="AE495" s="14" t="s">
        <v>4</v>
      </c>
      <c r="AF495" s="14">
        <f>WEEKDAY($I494)</f>
        <v>3</v>
      </c>
      <c r="AG495" s="14" t="s">
        <v>4</v>
      </c>
      <c r="AH495" s="14">
        <f>WEEKDAY($I494)</f>
        <v>3</v>
      </c>
      <c r="AI495" s="14" t="s">
        <v>4</v>
      </c>
      <c r="AJ495" s="14">
        <f>WEEKDAY($I494)</f>
        <v>3</v>
      </c>
      <c r="AK495" s="14" t="s">
        <v>19</v>
      </c>
      <c r="AL495" s="35">
        <f>AD504</f>
        <v>0</v>
      </c>
      <c r="AM495" s="49"/>
      <c r="AN495" s="50"/>
      <c r="AO495" s="49"/>
      <c r="AP495" s="50"/>
      <c r="AQ495" s="50"/>
    </row>
    <row r="496" spans="1:43" x14ac:dyDescent="0.3">
      <c r="A496" s="32" t="s">
        <v>14</v>
      </c>
      <c r="C496" s="13"/>
      <c r="D496" s="11" t="s">
        <v>22</v>
      </c>
      <c r="E496" s="11" t="s">
        <v>22</v>
      </c>
      <c r="F496" s="20"/>
      <c r="G496" s="34" t="s">
        <v>14</v>
      </c>
      <c r="I496" s="13"/>
      <c r="J496" s="11" t="s">
        <v>22</v>
      </c>
      <c r="K496" s="11" t="s">
        <v>22</v>
      </c>
      <c r="L496" s="25"/>
      <c r="M496" s="26" t="s">
        <v>64</v>
      </c>
      <c r="N496" s="36">
        <f>AA500</f>
        <v>0</v>
      </c>
      <c r="O496" s="28" t="s">
        <v>64</v>
      </c>
      <c r="P496" s="37">
        <f>AL500</f>
        <v>0</v>
      </c>
      <c r="Q496" s="38"/>
      <c r="R496" s="39" t="s">
        <v>6</v>
      </c>
      <c r="S496" s="40">
        <f>IF(S495=7,IF(OR(AND(D494&gt;=19/24,E494&gt;=19/24),AND(D494&lt;=14/24,E494&lt;=14/24)),0,IF(AND(D494&lt;=14/24,E494&lt;=19/24),E494-14/24,IF(AND(D494&gt;=14/24,E494&lt;=19/24),E494-D494,IF(AND(D494&gt;=14/24,E494&gt;=19/24),19/24-D494,IF(AND(D494&lt;=14/24,E494&gt;=19/24),19/24-14/24,"v"))))),0)</f>
        <v>0</v>
      </c>
      <c r="T496" s="39" t="s">
        <v>6</v>
      </c>
      <c r="U496" s="40">
        <f>IF(OR(D495="x",E495="x"),0,IF(B498&gt;0,IF(U495=7,IF(OR(AND(D495&gt;=19/24,E495&gt;=19/24),AND(D495&lt;=14/24,E495&lt;=14/24)),0,IF(AND(D495&lt;=14/24,E495&lt;=19/24),E495-14/24,IF(AND(D495&gt;=14/24,E495&lt;=19/24),E495-D495,IF(AND(D495&gt;=14/24,E495&gt;=19/24),19/24-D495,IF(AND(D495&lt;=14/24,E495&gt;=19/24),19/24-14/24,"v"))))),0),0))</f>
        <v>0</v>
      </c>
      <c r="V496" s="39" t="s">
        <v>6</v>
      </c>
      <c r="W496" s="40">
        <f>IF(OR(D496="x",E496="x"),0,IF(B498&gt;1,IF(W495=7,IF(OR(AND(D496&gt;=19/24,E496&gt;=19/24),AND(D496&lt;=14/24,E496&lt;=14/24)),0,IF(AND(D496&lt;=14/24,E496&lt;=19/24),E496-14/24,IF(AND(D496&gt;=14/24,E496&lt;=19/24),E496-D496,IF(AND(D496&gt;=14/24,E496&gt;=19/24),19/24-D496,IF(AND(D496&lt;=14/24,E496&gt;=19/24),19/24-14/24,"v"))))),0),0))</f>
        <v>0</v>
      </c>
      <c r="X496" s="39" t="s">
        <v>6</v>
      </c>
      <c r="Y496" s="40">
        <f>IF(OR(D497="x",E497="x"),0,IF(B498&gt;2,IF(Y495=7,IF(OR(AND(D497&gt;=19/24,E497&gt;=19/24),AND(D497&lt;=14/24,E497&lt;=14/24)),0,IF(AND(D497&lt;=14/24,E497&lt;=19/24),E497-14/24,IF(AND(D497&gt;=14/24,E497&lt;=19/24),E497-D497,IF(AND(D497&gt;=14/24,E497&gt;=19/24),19/24-D497,IF(AND(D497&lt;=14/24,E497&gt;=19/24),19/24-14/24,"v"))))),0),0))</f>
        <v>0</v>
      </c>
      <c r="Z496" s="39" t="s">
        <v>20</v>
      </c>
      <c r="AA496" s="40">
        <f>U504+W504+Y504</f>
        <v>0</v>
      </c>
      <c r="AB496" s="39"/>
      <c r="AC496" s="39" t="s">
        <v>6</v>
      </c>
      <c r="AD496" s="40">
        <f>IF(AD495=7,IF(OR(AND(J494&gt;=19/24,K494&gt;=19/24),AND(J494&lt;=14/24,K494&lt;=14/24)),0,IF(AND(J494&lt;=14/24,K494&lt;=19/24),K494-14/24,IF(AND(J494&gt;=14/24,K494&lt;=19/24),K494-J494,IF(AND(J494&gt;=14/24,K494&gt;=19/24),19/24-J494,IF(AND(J494&lt;=14/24,K494&gt;=19/24),19/24-14/24,"v"))))),0)</f>
        <v>0</v>
      </c>
      <c r="AE496" s="39" t="s">
        <v>6</v>
      </c>
      <c r="AF496" s="40">
        <f>IF(OR(J495="x",K495="x"),0,IF(H498&gt;0,IF(AF495=7,IF(OR(AND(J495&gt;=19/24,K495&gt;=19/24),AND(J495&lt;=14/24,K495&lt;=14/24)),0,IF(AND(J495&lt;=14/24,K495&lt;=19/24),K495-14/24,IF(AND(J495&gt;=14/24,K495&lt;=19/24),K495-J495,IF(AND(J495&gt;=14/24,K495&gt;=19/24),19/24-J495,IF(AND(J495&lt;=14/24,K495&gt;=19/24),19/24-14/24,"v"))))),0),0))</f>
        <v>0</v>
      </c>
      <c r="AG496" s="39" t="s">
        <v>6</v>
      </c>
      <c r="AH496" s="40">
        <f>IF(OR(J496="x",K496="x"),0,IF(H498&gt;1,IF(AH495=7,IF(OR(AND(J496&gt;=19/24,K496&gt;=19/24),AND(J496&lt;=14/24,K496&lt;=14/24)),0,IF(AND(J496&lt;=14/24,K496&lt;=19/24),K496-14/24,IF(AND(J496&gt;=14/24,K496&lt;=19/24),K496-J496,IF(AND(J496&gt;=14/24,K496&gt;=19/24),19/24-J496,IF(AND(J496&lt;=14/24,K496&gt;=19/24),19/24-14/24,"v"))))),0),0))</f>
        <v>0</v>
      </c>
      <c r="AI496" s="39" t="s">
        <v>6</v>
      </c>
      <c r="AJ496" s="40">
        <f>IF(OR(J497="x",K497="x"),0,IF(H498&gt;2,IF(AJ495=7,IF(OR(AND(J497&gt;=19/24,K497&gt;=19/24),AND(J497&lt;=14/24,K497&lt;=14/24)),0,IF(AND(J497&lt;=14/24,K497&lt;=19/24),K497-14/24,IF(AND(J497&gt;=14/24,K497&lt;=19/24),K497-J497,IF(AND(J497&gt;=14/24,K497&gt;=19/24),19/24-J497,IF(AND(J497&lt;=14/24,K497&gt;=19/24),19/24-14/24,"v"))))),0),0))</f>
        <v>0</v>
      </c>
      <c r="AK496" s="39" t="s">
        <v>20</v>
      </c>
      <c r="AL496" s="40">
        <f>AF504+AH504+AJ504</f>
        <v>0</v>
      </c>
      <c r="AM496" s="50"/>
      <c r="AN496" s="50"/>
      <c r="AO496" s="50"/>
      <c r="AP496" s="51"/>
      <c r="AQ496" s="50"/>
    </row>
    <row r="497" spans="1:43" x14ac:dyDescent="0.3">
      <c r="A497" s="32" t="s">
        <v>16</v>
      </c>
      <c r="C497" s="12"/>
      <c r="D497" s="11" t="s">
        <v>22</v>
      </c>
      <c r="E497" s="11" t="s">
        <v>22</v>
      </c>
      <c r="F497" s="20"/>
      <c r="G497" s="34" t="s">
        <v>16</v>
      </c>
      <c r="I497" s="12"/>
      <c r="J497" s="11" t="s">
        <v>22</v>
      </c>
      <c r="K497" s="11" t="s">
        <v>22</v>
      </c>
      <c r="L497" s="25"/>
      <c r="M497" s="26" t="s">
        <v>65</v>
      </c>
      <c r="N497" s="37">
        <f>AA498</f>
        <v>0</v>
      </c>
      <c r="O497" s="28" t="s">
        <v>65</v>
      </c>
      <c r="P497" s="37">
        <f>AL498</f>
        <v>0</v>
      </c>
      <c r="R497" s="39" t="s">
        <v>11</v>
      </c>
      <c r="S497" s="40">
        <f>IF(S495&lt;&gt;1,IF(OR(AND(D494&gt;=7/24,E494&gt;=7/24),AND(D494&lt;=5/24,E494&lt;=5/24)),0,IF(AND(D494&lt;=5/24,E494&lt;=7/24),E494-5/24,IF(AND(D494&gt;=5/24,E494&lt;=7/24),E494-D494,IF(AND(D494&gt;=5/24,E494&gt;=7/24),7/24-D494,IF(AND(D494&lt;=5/24,E494&gt;=7/24),7/24-5/24,"v"))))),0)</f>
        <v>0</v>
      </c>
      <c r="T497" s="39" t="s">
        <v>11</v>
      </c>
      <c r="U497" s="40">
        <f>IF(OR(D495="x",E495="x"),0,IF(D495="x",0,IF(U495&lt;&gt;1,IF(OR(AND(D495&gt;=7/24,E495&gt;=7/24),AND(D495&lt;=5/24,E495&lt;=5/24)),0,IF(AND(D495&lt;=5/24,E495&lt;=7/24),E495-5/24,IF(AND(D495&gt;=5/24,E495&lt;=7/24),E495-D495,IF(AND(D495&gt;=5/24,E495&gt;=7/24),7/24-D495,IF(AND(D495&lt;=5/24,E495&gt;=7/24),7/24-5/24,"v"))))),0)))</f>
        <v>0</v>
      </c>
      <c r="V497" s="39" t="s">
        <v>11</v>
      </c>
      <c r="W497" s="40">
        <f>IF(OR(D496="x",E496="x"),0,IF(W495&lt;&gt;1,IF(OR(AND(D496&gt;=7/24,E496&gt;=7/24),AND(D496&lt;=5/24,E496&lt;=5/24)),0,IF(AND(D496&lt;=5/24,E496&lt;=7/24),E496-5/24,IF(AND(D496&gt;=5/24,E496&lt;=7/24),E496-D496,IF(AND(D496&gt;=5/24,E496&gt;=7/24),7/24-D496,IF(AND(D496&lt;=5/24,E496&gt;=7/24),7/24-5/24,"v"))))),0))</f>
        <v>0</v>
      </c>
      <c r="X497" s="39" t="s">
        <v>11</v>
      </c>
      <c r="Y497" s="40">
        <f>IF(OR(D497="x",E497="x"),0,IF(Y495&lt;&gt;1,IF(OR(AND(D497&gt;=7/24,E497&gt;=7/24),AND(D497&lt;=5/24,E497&lt;=5/24)),0,IF(AND(D497&lt;=5/24,E497&lt;=7/24),E497-5/24,IF(AND(D497&gt;=5/24,E497&lt;=7/24),E497-D497,IF(AND(D497&gt;=5/24,E497&gt;=7/24),7/24-D497,IF(AND(D497&lt;=5/24,E497&gt;=7/24),7/24-5/24,"v"))))),0))</f>
        <v>0</v>
      </c>
      <c r="Z497" s="39" t="s">
        <v>21</v>
      </c>
      <c r="AA497" s="41">
        <f>AA495-AA496</f>
        <v>0</v>
      </c>
      <c r="AB497" s="39"/>
      <c r="AC497" s="39" t="s">
        <v>11</v>
      </c>
      <c r="AD497" s="40">
        <f>IF(AD495&lt;&gt;1,IF(OR(AND(J494&gt;=7/24,K494&gt;=7/24),AND(J494&lt;=5/24,K494&lt;=5/24)),0,IF(AND(J494&lt;=5/24,K494&lt;=7/24),K494-5/24,IF(AND(J494&gt;=5/24,K494&lt;=7/24),K494-J494,IF(AND(J494&gt;=5/24,K494&gt;=7/24),7/24-J494,IF(AND(J494&lt;=5/24,K494&gt;=7/24),7/24-5/24,"v"))))),0)</f>
        <v>0</v>
      </c>
      <c r="AE497" s="39" t="s">
        <v>11</v>
      </c>
      <c r="AF497" s="40">
        <f>IF(OR(J495="x",K495="x"),0,IF(AF495&lt;&gt;1,IF(OR(AND(J495&gt;=7/24,K495&gt;=7/24),AND(J495&lt;=5/24,K495&lt;=5/24)),0,IF(AND(J495&lt;=5/24,K495&lt;=7/24),K495-5/24,IF(AND(J495&gt;=5/24,K495&lt;=7/24),K495-J495,IF(AND(J495&gt;=5/24,K495&gt;=7/24),7/24-J495,IF(AND(J495&lt;=5/24,K495&gt;=7/24),7/24-5/24,"v"))))),0))</f>
        <v>0</v>
      </c>
      <c r="AG497" s="39" t="s">
        <v>11</v>
      </c>
      <c r="AH497" s="40">
        <f>IF(OR(J496="x",K496="x"),0,IF(AH495&lt;&gt;1,IF(OR(AND(J496&gt;=7/24,K496&gt;=7/24),AND(J496&lt;=5/24,K496&lt;=5/24)),0,IF(AND(J496&lt;=5/24,K496&lt;=7/24),K496-5/24,IF(AND(J496&gt;=5/24,K496&lt;=7/24),K496-J496,IF(AND(J496&gt;=5/24,K496&gt;=7/24),7/24-J496,IF(AND(J496&lt;=5/24,K496&gt;=7/24),7/24-5/24,"v"))))),0))</f>
        <v>0</v>
      </c>
      <c r="AI497" s="39" t="s">
        <v>11</v>
      </c>
      <c r="AJ497" s="40">
        <f>IF(OR(J497="x",K497="x"),0,IF(AJ495&lt;&gt;1,IF(OR(AND(J497&gt;=7/24,K497&gt;=7/24),AND(J497&lt;=5/24,K497&lt;=5/24)),0,IF(AND(J497&lt;=5/24,K497&lt;=7/24),K497-5/24,IF(AND(J497&gt;=5/24,K497&lt;=7/24),K497-J497,IF(AND(J497&gt;=5/24,K497&gt;=7/24),7/24-J497,IF(AND(J497&lt;=5/24,K497&gt;=7/24),7/24-5/24,"v"))))),0))</f>
        <v>0</v>
      </c>
      <c r="AK497" s="39" t="s">
        <v>21</v>
      </c>
      <c r="AL497" s="41">
        <f>AL495-AL496</f>
        <v>0</v>
      </c>
      <c r="AM497" s="50"/>
      <c r="AN497" s="52"/>
      <c r="AO497" s="50"/>
      <c r="AP497" s="52"/>
      <c r="AQ497" s="50"/>
    </row>
    <row r="498" spans="1:43" hidden="1" x14ac:dyDescent="0.3">
      <c r="A498" s="42" t="s">
        <v>56</v>
      </c>
      <c r="B498" s="14">
        <f>IF(AND(D495&lt;&gt;"x",D496&lt;&gt;"x",D497&lt;&gt;"x"),3,IF(AND(D495&lt;&gt;"x",D496&lt;&gt;"x"),2,IF(D495&lt;&gt;"x",1,0)))</f>
        <v>0</v>
      </c>
      <c r="F498" s="20"/>
      <c r="G498" s="42" t="s">
        <v>68</v>
      </c>
      <c r="H498" s="14">
        <f>IF(AND(J495&lt;&gt;"x",J496&lt;&gt;"x",J497&lt;&gt;"x"),3,IF(AND(J495&lt;&gt;"x",J496&lt;&gt;"x"),2,IF(J495&lt;&gt;"x",1,0)))</f>
        <v>0</v>
      </c>
      <c r="L498" s="25"/>
      <c r="R498" s="39" t="s">
        <v>10</v>
      </c>
      <c r="S498" s="43">
        <f>IF(AND(S495&lt;&gt;7,S495&lt;&gt;1),IF(AND(D494&gt;=19/24,E494&gt;=19/24),E494-D494,IF(AND(D494&lt;=19/24,E494&gt;=19/24),E494-19/24,0)),0)</f>
        <v>0</v>
      </c>
      <c r="T498" s="39" t="s">
        <v>10</v>
      </c>
      <c r="U498" s="43">
        <f>IF(OR(D495="x",E495="x"),0,IF(AND(U495&lt;&gt;7,U495&lt;&gt;1),IF(AND(D495&gt;=19/24,E495&gt;=19/24),E495-D495,IF(AND(D495&lt;=19/24,E495&gt;=19/24),E495-19/24,0)),0))</f>
        <v>0</v>
      </c>
      <c r="V498" s="39" t="s">
        <v>10</v>
      </c>
      <c r="W498" s="43">
        <f>IF(OR(D496="x",E496="x"),0,IF(AND(W495&lt;&gt;7,W495&lt;&gt;1),IF(AND(D496&gt;=19/24,E496&gt;=19/24),E496-D496,IF(AND(D496&lt;=19/24,E496&gt;=19/24),E496-19/24,0)),0))</f>
        <v>0</v>
      </c>
      <c r="X498" s="39" t="s">
        <v>10</v>
      </c>
      <c r="Y498" s="43">
        <f>IF(OR(D497="x",E497="x"),0,IF(AND(Y495&lt;&gt;7,Y495&lt;&gt;1),IF(AND(D497&gt;=19/24,E497&gt;=19/24),E497-D497,IF(AND(D497&lt;=19/24,E497&gt;=19/24),E497-19/24,0)),0))</f>
        <v>0</v>
      </c>
      <c r="Z498" s="39" t="s">
        <v>5</v>
      </c>
      <c r="AA498" s="44">
        <f>S507-U507-W507-Y507</f>
        <v>0</v>
      </c>
      <c r="AB498" s="39"/>
      <c r="AC498" s="39" t="s">
        <v>10</v>
      </c>
      <c r="AD498" s="43">
        <f>IF(AND(AD495&lt;&gt;7,AD495&lt;&gt;1),IF(AND(J494&gt;=19/24,K494&gt;=19/24),K494-J494,IF(AND(J494&lt;=19/24,K494&gt;=19/24),K494-19/24,0)),0)</f>
        <v>0</v>
      </c>
      <c r="AE498" s="39" t="s">
        <v>10</v>
      </c>
      <c r="AF498" s="43">
        <f>IF(OR(J495="x",K495="x"),0,IF(AND(AF495&lt;&gt;7,AF495&lt;&gt;1),IF(AND(J495&gt;=19/24,K495&gt;=19/24),K495-J495,IF(AND(J495&lt;=19/24,K495&gt;=19/24),K495-19/24,0)),0))</f>
        <v>0</v>
      </c>
      <c r="AG498" s="39" t="s">
        <v>10</v>
      </c>
      <c r="AH498" s="43">
        <f>IF(OR(J496="x",K496="x"),0,IF(AND(AH495&lt;&gt;7,AH495&lt;&gt;1),IF(AND(J496&gt;=19/24,K496&gt;=19/24),K496-J496,IF(AND(J496&lt;=19/24,K496&gt;=19/24),K496-19/24,0)),0))</f>
        <v>0</v>
      </c>
      <c r="AI498" s="39" t="s">
        <v>10</v>
      </c>
      <c r="AJ498" s="43">
        <f>IF(OR(J497="x",K497="x"),0,IF(AND(AJ495&lt;&gt;7,AJ495&lt;&gt;1),IF(AND(J497&gt;=19/24,K497&gt;=19/24),K497-J497,IF(AND(J497&lt;=19/24,K497&gt;=19/24),K497-19/24,0)),0))</f>
        <v>0</v>
      </c>
      <c r="AK498" s="39" t="s">
        <v>5</v>
      </c>
      <c r="AL498" s="44">
        <f>AD507-AF507-AH507-AJ507</f>
        <v>0</v>
      </c>
      <c r="AM498" s="50"/>
      <c r="AN498" s="52"/>
      <c r="AO498" s="50"/>
      <c r="AP498" s="51"/>
      <c r="AQ498" s="50"/>
    </row>
    <row r="499" spans="1:43" hidden="1" x14ac:dyDescent="0.3">
      <c r="F499" s="20"/>
      <c r="L499" s="25"/>
      <c r="R499" s="39" t="s">
        <v>12</v>
      </c>
      <c r="S499" s="40">
        <f>SUM(S497:S498)</f>
        <v>0</v>
      </c>
      <c r="T499" s="39" t="s">
        <v>12</v>
      </c>
      <c r="U499" s="40">
        <f>IF(B498&gt;0,SUM(U497:U498),0)</f>
        <v>0</v>
      </c>
      <c r="V499" s="39" t="s">
        <v>12</v>
      </c>
      <c r="W499" s="40">
        <f>IF(B498&gt;1,SUM(W497:W498),0)</f>
        <v>0</v>
      </c>
      <c r="X499" s="39" t="s">
        <v>12</v>
      </c>
      <c r="Y499" s="40">
        <f>IF(B498&gt;2,SUM(Y497:Y498),0)</f>
        <v>0</v>
      </c>
      <c r="Z499" s="39" t="s">
        <v>17</v>
      </c>
      <c r="AA499" s="44">
        <f>S506-U506-W506-Y506</f>
        <v>0</v>
      </c>
      <c r="AB499" s="39"/>
      <c r="AC499" s="39" t="s">
        <v>12</v>
      </c>
      <c r="AD499" s="40">
        <f>SUM(AD497:AD498)</f>
        <v>0</v>
      </c>
      <c r="AE499" s="39" t="s">
        <v>12</v>
      </c>
      <c r="AF499" s="40">
        <f>IF(H498&gt;0,SUM(AF497:AF498),0)</f>
        <v>0</v>
      </c>
      <c r="AG499" s="39" t="s">
        <v>12</v>
      </c>
      <c r="AH499" s="40">
        <f>IF(H498&gt;1,SUM(AH497:AH498),0)</f>
        <v>0</v>
      </c>
      <c r="AI499" s="39" t="s">
        <v>12</v>
      </c>
      <c r="AJ499" s="40">
        <f>IF(H498&gt;2,SUM(AJ497:AJ498),0)</f>
        <v>0</v>
      </c>
      <c r="AK499" s="39" t="s">
        <v>17</v>
      </c>
      <c r="AL499" s="44">
        <f>AD506-AF506-AH506-AJ506</f>
        <v>0</v>
      </c>
      <c r="AM499" s="50"/>
      <c r="AN499" s="52"/>
      <c r="AO499" s="50"/>
      <c r="AP499" s="53"/>
      <c r="AQ499" s="50"/>
    </row>
    <row r="500" spans="1:43" hidden="1" x14ac:dyDescent="0.3">
      <c r="F500" s="20"/>
      <c r="L500" s="25"/>
      <c r="R500" s="39"/>
      <c r="S500" s="39"/>
      <c r="T500" s="39"/>
      <c r="U500" s="39"/>
      <c r="V500" s="39"/>
      <c r="W500" s="39"/>
      <c r="X500" s="39"/>
      <c r="Y500" s="39"/>
      <c r="Z500" s="39" t="s">
        <v>55</v>
      </c>
      <c r="AA500" s="44">
        <f>SUM(AA498:AA499)</f>
        <v>0</v>
      </c>
      <c r="AB500" s="39"/>
      <c r="AC500" s="39"/>
      <c r="AD500" s="39"/>
      <c r="AE500" s="39"/>
      <c r="AF500" s="39"/>
      <c r="AG500" s="39"/>
      <c r="AH500" s="39"/>
      <c r="AI500" s="39"/>
      <c r="AJ500" s="39"/>
      <c r="AK500" s="39" t="s">
        <v>55</v>
      </c>
      <c r="AL500" s="44">
        <f>SUM(AL498:AL499)</f>
        <v>0</v>
      </c>
      <c r="AM500" s="50"/>
      <c r="AN500" s="52"/>
      <c r="AO500" s="50"/>
      <c r="AP500" s="53"/>
      <c r="AQ500" s="50"/>
    </row>
    <row r="501" spans="1:43" hidden="1" x14ac:dyDescent="0.3">
      <c r="F501" s="20"/>
      <c r="L501" s="25"/>
      <c r="R501" s="39" t="s">
        <v>7</v>
      </c>
      <c r="S501" s="45">
        <f>IF(AND(S495&lt;&gt;1,S495&lt;&gt;7),IF(AND(D494&gt;=5/24,E494&gt;=5/24),0,IF(E494&lt;5/24,E494-D494,IF(AND(D494&gt;0/24,E494&lt;5/24),E494-D494,IF(AND(D494&gt;=0/24,E494&gt;=5/24),5/24-D494,0)))),IF(S495=1,E494-D494,IF(S495=7,IF(AND(D494&gt;=5/24,E494&gt;=5/24),0,IF(E494&lt;5/24,E494-D494,IF(AND(D494&gt;0/24,E494&lt;5/24),E494-D494,IF(AND(D494&gt;=0/24,E494&gt;=5/24),5/24-D494,"v")))))))</f>
        <v>0</v>
      </c>
      <c r="T501" s="39" t="s">
        <v>7</v>
      </c>
      <c r="U501" s="45">
        <f>IF(OR(D495="x",E495="x"),0,IF(AND(U495&lt;&gt;1,U495&lt;&gt;7),IF(AND(D495&gt;=5/24,E495&gt;=5/24),0,IF(E495&lt;5/24,E495-D495,IF(AND(D495&gt;0/24,E495&lt;5/24),E495-D495,IF(AND(D495&gt;=0/24,E495&gt;=5/24),5/24-D495,0)))),IF(U495=1,E495-D495,IF(U495=7,IF(AND(D495&gt;=5/24,E495&gt;=5/24),0,IF(E495&lt;5/24,E495-D495,IF(AND(D495&gt;0/24,E495&lt;5/24),E495-D495,IF(AND(D495&gt;=0/24,E495&gt;=5/24),5/24-D495,"v"))))))))</f>
        <v>0</v>
      </c>
      <c r="V501" s="39" t="s">
        <v>7</v>
      </c>
      <c r="W501" s="45">
        <f>IF(OR(D496="x",E496="x"),0,IF(AND(W495&lt;&gt;1,W495&lt;&gt;7),IF(AND(D496&gt;=5/24,E496&gt;=5/24),0,IF(E496&lt;5/24,E496-D496,IF(AND(D496&gt;0/24,E496&lt;5/24),E496-D496,IF(AND(D496&gt;=0/24,E496&gt;=5/24),5/24-D496,0)))),IF(W495=1,E496-D496,IF(W495=7,IF(AND(D496&gt;=5/24,E496&gt;=5/24),0,IF(E496&lt;5/24,E496-D496,IF(AND(D496&gt;0/24,E496&lt;5/24),E496-D496,IF(AND(D496&gt;=0/24,E496&gt;=5/24),5/24-D496,"v"))))))))</f>
        <v>0</v>
      </c>
      <c r="X501" s="39" t="s">
        <v>7</v>
      </c>
      <c r="Y501" s="45">
        <f>IF(OR(D497="x",E497="x"),0,IF(AND(Y495&lt;&gt;1,Y495&lt;&gt;7),IF(AND(D497&gt;=5/24,E497&gt;=5/24),0,IF(E497&lt;5/24,E497-D497,IF(AND(D497&gt;0/24,E497&lt;5/24),E497-D497,IF(AND(D497&gt;=0/24,E497&gt;=5/24),5/24-D497,0)))),IF(Y495=1,E497-D497,IF(Y495=7,IF(AND(D497&gt;=5/24,E497&gt;=5/24),0,IF(E497&lt;5/24,E497-D497,IF(AND(D497&gt;0/24,E497&lt;5/24),E497-D497,IF(AND(D497&gt;=0/24,E497&gt;=5/24),5/24-D497,"v"))))))))</f>
        <v>0</v>
      </c>
      <c r="Z501" s="39" t="s">
        <v>59</v>
      </c>
      <c r="AA501" s="40">
        <f>SUM(S496-U496-W496-Y496)</f>
        <v>0</v>
      </c>
      <c r="AB501" s="39"/>
      <c r="AC501" s="39" t="s">
        <v>7</v>
      </c>
      <c r="AD501" s="45">
        <f>IF(AND(AD495&lt;&gt;1,AD495&lt;&gt;7),IF(AND(J494&gt;=5/24,K494&gt;=5/24),0,IF(K494&lt;5/24,K494-J494,IF(AND(J494&gt;0/24,K494&lt;5/24),K494-J494,IF(AND(J494&gt;=0/24,K494&gt;=5/24),5/24-J494,0)))),IF(AD495=1,K494-J494,IF(AD495=7,IF(AND(J494&gt;=5/24,K494&gt;=5/24),0,IF(K494&lt;5/24,K494-J494,IF(AND(J494&gt;0/24,K494&lt;5/24),K494-J494,IF(AND(J494&gt;=0/24,K494&gt;=5/24),5/24-J494,"v")))))))</f>
        <v>0</v>
      </c>
      <c r="AE501" s="39" t="s">
        <v>7</v>
      </c>
      <c r="AF501" s="45">
        <f>IF(OR(J495="x",K495="x"),0,IF(AND(AF495&lt;&gt;1,AF495&lt;&gt;7),IF(AND(J495&gt;=5/24,K495&gt;=5/24),0,IF(K495&lt;5/24,K495-J495,IF(AND(J495&gt;0/24,K495&lt;5/24),K495-J495,IF(AND(J495&gt;=0/24,K495&gt;=5/24),5/24-J495,0)))),IF(AF495=1,K495-J495,IF(AF495=7,IF(AND(J495&gt;=5/24,K495&gt;=5/24),0,IF(K495&lt;5/24,K495-J495,IF(AND(J495&gt;0/24,K495&lt;5/24),K495-J495,IF(AND(J495&gt;=0/24,K495&gt;=5/24),5/24-J495,"v"))))))))</f>
        <v>0</v>
      </c>
      <c r="AG501" s="39" t="s">
        <v>7</v>
      </c>
      <c r="AH501" s="45">
        <f>IF(OR(J496="x",K496="x"),0,IF(AND(AH495&lt;&gt;1,AH495&lt;&gt;7),IF(AND(J496&gt;=5/24,K496&gt;=5/24),0,IF(K496&lt;5/24,K496-J496,IF(AND(J496&gt;0/24,K496&lt;5/24),K496-J496,IF(AND(J496&gt;=0/24,K496&gt;=5/24),5/24-J496,0)))),IF(AH495=1,K496-J496,IF(AH495=7,IF(AND(J496&gt;=5/24,K496&gt;=5/24),0,IF(K496&lt;5/24,K496-J496,IF(AND(J496&gt;0/24,K496&lt;5/24),K496-J496,IF(AND(J496&gt;=0/24,K496&gt;=5/24),5/24-J496,"v"))))))))</f>
        <v>0</v>
      </c>
      <c r="AI501" s="39" t="s">
        <v>7</v>
      </c>
      <c r="AJ501" s="45">
        <f>IF(OR(J497="x",K497="x"),0,IF(AND(AJ495&lt;&gt;1,AJ495&lt;&gt;7),IF(AND(J497&gt;=5/24,K497&gt;=5/24),0,IF(K497&lt;5/24,K497-J497,IF(AND(J497&gt;0/24,K497&lt;5/24),K497-J497,IF(AND(J497&gt;=0/24,K497&gt;=5/24),5/24-J497,0)))),IF(AJ495=1,K497-J497,IF(AJ495=7,IF(AND(J497&gt;=5/24,K497&gt;=5/24),0,IF(K497&lt;5/24,K497-J497,IF(AND(J497&gt;0/24,K497&lt;5/24),K497-J497,IF(AND(J497&gt;=0/24,K497&gt;=5/24),5/24-J497,"v"))))))))</f>
        <v>0</v>
      </c>
      <c r="AK501" s="39" t="s">
        <v>59</v>
      </c>
      <c r="AL501" s="40">
        <f>SUM(AD496-AF496-AH496-AJ496)</f>
        <v>0</v>
      </c>
      <c r="AM501" s="50"/>
      <c r="AN501" s="50"/>
      <c r="AO501" s="50"/>
      <c r="AP501" s="53"/>
      <c r="AQ501" s="50"/>
    </row>
    <row r="502" spans="1:43" hidden="1" x14ac:dyDescent="0.3">
      <c r="F502" s="20"/>
      <c r="L502" s="25"/>
      <c r="R502" s="39" t="s">
        <v>8</v>
      </c>
      <c r="S502" s="43">
        <f>IF(S495=7,IF(AND(D494&gt;=19/24,E494&gt;=19/24),E494-D494,IF(AND(D494&lt;=19/24,E494&gt;=19/24),E494-19/24,0)),0)</f>
        <v>0</v>
      </c>
      <c r="T502" s="39" t="s">
        <v>8</v>
      </c>
      <c r="U502" s="43">
        <f>IF(OR(D495="x",E495="x"),0,IF(U495=7,IF(AND(D495&gt;=19/24,E495&gt;=19/24),E495-D495,IF(AND(D495&lt;=19/24,E495&gt;=19/24),E495-19/24,0)),0))</f>
        <v>0</v>
      </c>
      <c r="V502" s="39" t="s">
        <v>8</v>
      </c>
      <c r="W502" s="43">
        <f>IF(OR(D496="x",E496="x"),0,IF(W495=7,IF(AND(D496&gt;=19/24,E496&gt;=19/24),E496-D496,IF(AND(D496&lt;=19/24,E496&gt;=19/24),E496-19/24,0)),0))</f>
        <v>0</v>
      </c>
      <c r="X502" s="39" t="s">
        <v>8</v>
      </c>
      <c r="Y502" s="43">
        <f>IF(OR(D497="x",E497="x"),0,IF(Y495=7,IF(AND(D497&gt;=19/24,E497&gt;=19/24),E497-D497,IF(AND(D497&lt;=19/24,E497&gt;=19/24),E497-19/24,0)),0))</f>
        <v>0</v>
      </c>
      <c r="Z502" s="39" t="s">
        <v>60</v>
      </c>
      <c r="AA502" s="40">
        <f>SUM(S499-U499-W499-Y500)</f>
        <v>0</v>
      </c>
      <c r="AB502" s="39"/>
      <c r="AC502" s="39" t="s">
        <v>8</v>
      </c>
      <c r="AD502" s="43">
        <f>IF(AD495=7,IF(AND(J494&gt;=19/24,K494&gt;=19/24),K494-J494,IF(AND(J494&lt;=19/24,K494&gt;=19/24),K494-19/24,0)),0)</f>
        <v>0</v>
      </c>
      <c r="AE502" s="39" t="s">
        <v>8</v>
      </c>
      <c r="AF502" s="43">
        <f>IF(OR(J495="x",K495="x"),0,IF(AF495=7,IF(AND(J495&gt;=19/24,K495&gt;=19/24),K495-J495,IF(AND(J495&lt;=19/24,K495&gt;=19/24),K495-19/24,0)),0))</f>
        <v>0</v>
      </c>
      <c r="AG502" s="39" t="s">
        <v>8</v>
      </c>
      <c r="AH502" s="43">
        <f>IF(OR(J496="x",K496="x"),0,IF(AH495=7,IF(AND(J496&gt;=19/24,K496&gt;=19/24),K496-J496,IF(AND(J496&lt;=19/24,K496&gt;=19/24),K496-19/24,0)),0))</f>
        <v>0</v>
      </c>
      <c r="AI502" s="39" t="s">
        <v>8</v>
      </c>
      <c r="AJ502" s="43">
        <f>IF(OR(J497="x",K497="x"),0,IF(AJ495=7,IF(AND(J497&gt;=19/24,K497&gt;=19/24),K497-J497,IF(AND(J497&lt;=19/24,K497&gt;=19/24),K497-19/24,0)),0))</f>
        <v>0</v>
      </c>
      <c r="AK502" s="39" t="s">
        <v>60</v>
      </c>
      <c r="AL502" s="40">
        <f>SUM(AD499-AF499-AH499-AJ500)</f>
        <v>0</v>
      </c>
      <c r="AM502" s="50"/>
      <c r="AN502" s="52"/>
      <c r="AO502" s="50"/>
      <c r="AP502" s="52"/>
      <c r="AQ502" s="50"/>
    </row>
    <row r="503" spans="1:43" hidden="1" x14ac:dyDescent="0.3">
      <c r="F503" s="20"/>
      <c r="L503" s="25"/>
      <c r="R503" s="39" t="s">
        <v>9</v>
      </c>
      <c r="S503" s="40">
        <f>SUM(S501:S502)</f>
        <v>0</v>
      </c>
      <c r="T503" s="39" t="s">
        <v>9</v>
      </c>
      <c r="U503" s="40">
        <f>IF(B498&gt;0,SUM(U501:U502),0)</f>
        <v>0</v>
      </c>
      <c r="V503" s="39" t="s">
        <v>9</v>
      </c>
      <c r="W503" s="40">
        <f>IF(B498&gt;1,SUM(W501:W502),0)</f>
        <v>0</v>
      </c>
      <c r="X503" s="39" t="s">
        <v>9</v>
      </c>
      <c r="Y503" s="40">
        <f>IF(B498&gt;2,SUM(Y501:Y502),0)</f>
        <v>0</v>
      </c>
      <c r="Z503" s="39" t="s">
        <v>61</v>
      </c>
      <c r="AA503" s="40">
        <f>SUM(S503-U503-W503-Y503)</f>
        <v>0</v>
      </c>
      <c r="AB503" s="39"/>
      <c r="AC503" s="39" t="s">
        <v>9</v>
      </c>
      <c r="AD503" s="40">
        <f>SUM(AD501:AD502)</f>
        <v>0</v>
      </c>
      <c r="AE503" s="39" t="s">
        <v>9</v>
      </c>
      <c r="AF503" s="40">
        <f>IF(H498&gt;0,SUM(AF501:AF502),0)</f>
        <v>0</v>
      </c>
      <c r="AG503" s="39" t="s">
        <v>9</v>
      </c>
      <c r="AH503" s="40">
        <f>IF($H498&gt;1,SUM(AH501:AH502),0)</f>
        <v>0</v>
      </c>
      <c r="AI503" s="39" t="s">
        <v>9</v>
      </c>
      <c r="AJ503" s="40">
        <f>IF(H498&gt;2,SUM(AJ501:AJ502),0)</f>
        <v>0</v>
      </c>
      <c r="AK503" s="39" t="s">
        <v>61</v>
      </c>
      <c r="AL503" s="40">
        <f>SUM(AD503-AF503-AH503-AJ503)</f>
        <v>0</v>
      </c>
      <c r="AM503" s="50"/>
      <c r="AN503" s="52"/>
      <c r="AO503" s="50"/>
      <c r="AP503" s="52"/>
      <c r="AQ503" s="50"/>
    </row>
    <row r="504" spans="1:43" hidden="1" x14ac:dyDescent="0.3">
      <c r="F504" s="20"/>
      <c r="L504" s="25"/>
      <c r="R504" s="39" t="s">
        <v>1</v>
      </c>
      <c r="S504" s="40">
        <f>E494-D494</f>
        <v>0</v>
      </c>
      <c r="T504" s="39" t="s">
        <v>70</v>
      </c>
      <c r="U504" s="40">
        <f>IF(B498&gt;0,E495-D495,0)</f>
        <v>0</v>
      </c>
      <c r="V504" s="39" t="s">
        <v>70</v>
      </c>
      <c r="W504" s="40">
        <f>IF(B498&gt;1,E496-D496,0)</f>
        <v>0</v>
      </c>
      <c r="X504" s="39" t="s">
        <v>70</v>
      </c>
      <c r="Y504" s="40">
        <f>IF(B498&gt;2,E497-D497,0)</f>
        <v>0</v>
      </c>
      <c r="Z504" s="39"/>
      <c r="AA504" s="39"/>
      <c r="AB504" s="39"/>
      <c r="AC504" s="39" t="s">
        <v>1</v>
      </c>
      <c r="AD504" s="40">
        <f>K494-J494</f>
        <v>0</v>
      </c>
      <c r="AE504" s="39" t="s">
        <v>70</v>
      </c>
      <c r="AF504" s="40">
        <f>IF(H498&gt;0,K495-J495,0)</f>
        <v>0</v>
      </c>
      <c r="AG504" s="39" t="s">
        <v>70</v>
      </c>
      <c r="AH504" s="40">
        <f>IF(H498&gt;1,K496-J496,0)</f>
        <v>0</v>
      </c>
      <c r="AI504" s="39" t="s">
        <v>70</v>
      </c>
      <c r="AJ504" s="40">
        <f>IF(H498&gt;2,K497-J497,0)</f>
        <v>0</v>
      </c>
      <c r="AK504" s="39"/>
      <c r="AL504" s="39"/>
      <c r="AM504" s="50"/>
      <c r="AN504" s="52"/>
      <c r="AO504" s="50"/>
      <c r="AP504" s="52"/>
      <c r="AQ504" s="50"/>
    </row>
    <row r="505" spans="1:43" hidden="1" x14ac:dyDescent="0.3">
      <c r="F505" s="20"/>
      <c r="L505" s="25"/>
      <c r="R505" s="39" t="s">
        <v>54</v>
      </c>
      <c r="S505" s="40">
        <f>SUM(S496+S499+S503)</f>
        <v>0</v>
      </c>
      <c r="T505" s="39" t="s">
        <v>54</v>
      </c>
      <c r="U505" s="40">
        <f>SUM(U496+U499+U503)</f>
        <v>0</v>
      </c>
      <c r="V505" s="39" t="s">
        <v>54</v>
      </c>
      <c r="W505" s="40">
        <f>SUM(W496+W499+W503)</f>
        <v>0</v>
      </c>
      <c r="X505" s="39" t="s">
        <v>54</v>
      </c>
      <c r="Y505" s="40">
        <f>SUM(Y496+Y499+Y503)</f>
        <v>0</v>
      </c>
      <c r="Z505" s="39"/>
      <c r="AA505" s="39"/>
      <c r="AB505" s="39"/>
      <c r="AC505" s="39" t="s">
        <v>54</v>
      </c>
      <c r="AD505" s="40">
        <f>SUM(AD496+AD499+AD503)</f>
        <v>0</v>
      </c>
      <c r="AE505" s="39" t="s">
        <v>54</v>
      </c>
      <c r="AF505" s="40">
        <f>SUM(AF496+AF499+AF503)</f>
        <v>0</v>
      </c>
      <c r="AG505" s="39" t="s">
        <v>54</v>
      </c>
      <c r="AH505" s="40">
        <f>SUM(AH496+AH499+AH503)</f>
        <v>0</v>
      </c>
      <c r="AI505" s="39" t="s">
        <v>54</v>
      </c>
      <c r="AJ505" s="40">
        <f>SUM(AJ496+AJ499+AJ503)</f>
        <v>0</v>
      </c>
      <c r="AK505" s="39"/>
      <c r="AL505" s="39"/>
      <c r="AM505" s="50"/>
      <c r="AN505" s="52"/>
      <c r="AO505" s="50"/>
      <c r="AP505" s="50"/>
      <c r="AQ505" s="50"/>
    </row>
    <row r="506" spans="1:43" hidden="1" x14ac:dyDescent="0.3">
      <c r="F506" s="20"/>
      <c r="L506" s="25"/>
      <c r="R506" s="39" t="s">
        <v>55</v>
      </c>
      <c r="S506" s="46">
        <f>S504*24*Personalia!$B$15</f>
        <v>0</v>
      </c>
      <c r="T506" s="39" t="s">
        <v>71</v>
      </c>
      <c r="U506" s="46">
        <f>U504*24*Personalia!$B$15</f>
        <v>0</v>
      </c>
      <c r="V506" s="39" t="s">
        <v>71</v>
      </c>
      <c r="W506" s="46">
        <f>W504*24*Personalia!$B$15</f>
        <v>0</v>
      </c>
      <c r="X506" s="39" t="s">
        <v>71</v>
      </c>
      <c r="Y506" s="46">
        <f>Y504*24*Personalia!$B$15</f>
        <v>0</v>
      </c>
      <c r="Z506" s="39"/>
      <c r="AA506" s="39"/>
      <c r="AB506" s="39"/>
      <c r="AC506" s="39" t="s">
        <v>55</v>
      </c>
      <c r="AD506" s="46">
        <f>AD504*24*Personalia!$B$15</f>
        <v>0</v>
      </c>
      <c r="AE506" s="39" t="s">
        <v>71</v>
      </c>
      <c r="AF506" s="46">
        <f>AF504*24*Personalia!$B$15</f>
        <v>0</v>
      </c>
      <c r="AG506" s="39" t="s">
        <v>71</v>
      </c>
      <c r="AH506" s="46">
        <f>AH504*24*Personalia!$B$15</f>
        <v>0</v>
      </c>
      <c r="AI506" s="39" t="s">
        <v>71</v>
      </c>
      <c r="AJ506" s="46">
        <f>AJ504*24*Personalia!$B$15</f>
        <v>0</v>
      </c>
      <c r="AK506" s="39"/>
      <c r="AL506" s="39"/>
      <c r="AM506" s="50"/>
      <c r="AN506" s="52"/>
      <c r="AO506" s="50"/>
      <c r="AP506" s="50"/>
      <c r="AQ506" s="50"/>
    </row>
    <row r="507" spans="1:43" hidden="1" x14ac:dyDescent="0.3">
      <c r="F507" s="20"/>
      <c r="L507" s="25"/>
      <c r="R507" s="14" t="s">
        <v>2</v>
      </c>
      <c r="S507" s="47">
        <f>S496*Personalia!$B$15*24*0.25+S499*24*Personalia!$B$15*0.5+S503*24*Personalia!$B$15</f>
        <v>0</v>
      </c>
      <c r="T507" s="48" t="s">
        <v>72</v>
      </c>
      <c r="U507" s="47">
        <f>U496*Personalia!$B$15*24*0.25+U499*24*Personalia!$B$15*0.5+U503*24*Personalia!$B$15</f>
        <v>0</v>
      </c>
      <c r="V507" s="48" t="s">
        <v>72</v>
      </c>
      <c r="W507" s="47">
        <f>W496*Personalia!$B$15*24*0.25+W499*24*Personalia!$B$15*0.5+W503*24*Personalia!$B$15</f>
        <v>0</v>
      </c>
      <c r="X507" s="48" t="s">
        <v>72</v>
      </c>
      <c r="Y507" s="47">
        <f>Y496*Personalia!$B$15*24*0.25+Y499*24*Personalia!$B$15*0.5+Y503*24*Personalia!$B$15</f>
        <v>0</v>
      </c>
      <c r="AC507" s="14" t="s">
        <v>2</v>
      </c>
      <c r="AD507" s="47">
        <f>AD496*Personalia!$B$15*24*0.25+AD499*24*Personalia!$B$15*0.5+AD503*24*Personalia!$B$15</f>
        <v>0</v>
      </c>
      <c r="AE507" s="48" t="s">
        <v>72</v>
      </c>
      <c r="AF507" s="47">
        <f>AF496*Personalia!$B$15*24*0.25+AF499*24*Personalia!$B$15*0.5+AF503*24*Personalia!$B$15</f>
        <v>0</v>
      </c>
      <c r="AG507" s="48" t="s">
        <v>72</v>
      </c>
      <c r="AH507" s="47">
        <f>AH496*Personalia!$B$15*24*0.25+AH499*24*Personalia!$B$15*0.5+AH503*24*Personalia!$B$15</f>
        <v>0</v>
      </c>
      <c r="AI507" s="48" t="s">
        <v>72</v>
      </c>
      <c r="AJ507" s="47">
        <f>AJ496*Personalia!$B$15*24*0.25+AJ499*24*Personalia!$B$15*0.5+AJ503*24*Personalia!$B$15</f>
        <v>0</v>
      </c>
      <c r="AM507" s="50"/>
      <c r="AN507" s="54"/>
      <c r="AO507" s="50"/>
      <c r="AP507" s="50"/>
      <c r="AQ507" s="50"/>
    </row>
    <row r="508" spans="1:43" hidden="1" x14ac:dyDescent="0.3">
      <c r="F508" s="20"/>
      <c r="L508" s="25"/>
      <c r="AM508" s="50"/>
      <c r="AN508" s="54"/>
      <c r="AO508" s="50"/>
      <c r="AP508" s="50"/>
      <c r="AQ508" s="50"/>
    </row>
    <row r="509" spans="1:43" hidden="1" x14ac:dyDescent="0.3">
      <c r="F509" s="20"/>
      <c r="L509" s="25"/>
      <c r="AM509" s="50"/>
      <c r="AN509" s="50"/>
      <c r="AO509" s="50"/>
      <c r="AP509" s="50"/>
      <c r="AQ509" s="50"/>
    </row>
    <row r="510" spans="1:43" ht="14.4" hidden="1" customHeight="1" x14ac:dyDescent="0.3"/>
    <row r="511" spans="1:43" ht="14.4" hidden="1" customHeight="1" x14ac:dyDescent="0.3"/>
    <row r="512" spans="1:43" ht="14.4" hidden="1" customHeight="1" x14ac:dyDescent="0.3"/>
    <row r="513" ht="14.4" hidden="1" customHeight="1" x14ac:dyDescent="0.3"/>
    <row r="514" ht="14.4" hidden="1" customHeight="1" x14ac:dyDescent="0.3"/>
    <row r="515" ht="14.4" hidden="1" customHeight="1" x14ac:dyDescent="0.3"/>
    <row r="516" ht="14.4" hidden="1" customHeight="1" x14ac:dyDescent="0.3"/>
    <row r="517" ht="14.4" hidden="1" customHeight="1" x14ac:dyDescent="0.3"/>
    <row r="518" ht="14.4" hidden="1" customHeight="1" x14ac:dyDescent="0.3"/>
    <row r="519" ht="14.4" hidden="1" customHeight="1" x14ac:dyDescent="0.3"/>
    <row r="520" ht="14.4" hidden="1" customHeight="1" x14ac:dyDescent="0.3"/>
    <row r="521" ht="14.4" hidden="1" customHeight="1" x14ac:dyDescent="0.3"/>
    <row r="522" ht="14.4" hidden="1" customHeight="1" x14ac:dyDescent="0.3"/>
    <row r="523" ht="14.4" hidden="1" customHeight="1" x14ac:dyDescent="0.3"/>
    <row r="524" ht="14.4" hidden="1" customHeight="1" x14ac:dyDescent="0.3"/>
    <row r="525" ht="14.4" hidden="1" customHeight="1" x14ac:dyDescent="0.3"/>
    <row r="526" ht="14.4" hidden="1" customHeight="1" x14ac:dyDescent="0.3"/>
    <row r="527" ht="14.4" hidden="1" customHeight="1" x14ac:dyDescent="0.3"/>
    <row r="528" ht="14.4" hidden="1" customHeight="1" x14ac:dyDescent="0.3"/>
    <row r="529" ht="14.4" hidden="1" customHeight="1" x14ac:dyDescent="0.3"/>
    <row r="530" ht="14.4" hidden="1" customHeight="1" x14ac:dyDescent="0.3"/>
    <row r="531" ht="14.4" hidden="1" customHeight="1" x14ac:dyDescent="0.3"/>
    <row r="532" ht="14.4" hidden="1" customHeight="1" x14ac:dyDescent="0.3"/>
    <row r="533" ht="14.4" hidden="1" customHeight="1" x14ac:dyDescent="0.3"/>
    <row r="534" ht="14.4" hidden="1" customHeight="1" x14ac:dyDescent="0.3"/>
    <row r="535" ht="14.4" hidden="1" customHeight="1" x14ac:dyDescent="0.3"/>
    <row r="536" ht="14.4" hidden="1" customHeight="1" x14ac:dyDescent="0.3"/>
    <row r="537" ht="14.4" hidden="1" customHeight="1" x14ac:dyDescent="0.3"/>
    <row r="538" ht="14.4" hidden="1" customHeight="1" x14ac:dyDescent="0.3"/>
    <row r="539" ht="14.4" hidden="1" customHeight="1" x14ac:dyDescent="0.3"/>
    <row r="540" ht="14.4" hidden="1" customHeight="1" x14ac:dyDescent="0.3"/>
    <row r="541" ht="14.4" hidden="1" customHeight="1" x14ac:dyDescent="0.3"/>
    <row r="542" ht="14.4" hidden="1" customHeight="1" x14ac:dyDescent="0.3"/>
    <row r="543" ht="14.4" hidden="1" customHeight="1" x14ac:dyDescent="0.3"/>
    <row r="544" ht="14.4" hidden="1" customHeight="1" x14ac:dyDescent="0.3"/>
    <row r="545" ht="14.4" hidden="1" customHeight="1" x14ac:dyDescent="0.3"/>
    <row r="546" ht="14.4" hidden="1" customHeight="1" x14ac:dyDescent="0.3"/>
    <row r="547" ht="14.4" hidden="1" customHeight="1" x14ac:dyDescent="0.3"/>
    <row r="548" ht="14.4" hidden="1" customHeight="1" x14ac:dyDescent="0.3"/>
    <row r="549" ht="14.4" hidden="1" customHeight="1" x14ac:dyDescent="0.3"/>
    <row r="550" ht="14.4" hidden="1" customHeight="1" x14ac:dyDescent="0.3"/>
    <row r="551" ht="14.4" hidden="1" customHeight="1" x14ac:dyDescent="0.3"/>
    <row r="552" ht="14.4" hidden="1" customHeight="1" x14ac:dyDescent="0.3"/>
    <row r="553" ht="14.4" hidden="1" customHeight="1" x14ac:dyDescent="0.3"/>
    <row r="554" ht="14.4" hidden="1" customHeight="1" x14ac:dyDescent="0.3"/>
    <row r="555" ht="14.4" hidden="1" customHeight="1" x14ac:dyDescent="0.3"/>
    <row r="556" ht="14.4" hidden="1" customHeight="1" x14ac:dyDescent="0.3"/>
    <row r="557" ht="14.4" hidden="1" customHeight="1" x14ac:dyDescent="0.3"/>
    <row r="558" ht="14.4" hidden="1" customHeight="1" x14ac:dyDescent="0.3"/>
    <row r="559" ht="14.4" hidden="1" customHeight="1" x14ac:dyDescent="0.3"/>
    <row r="560" ht="14.4" hidden="1" customHeight="1" x14ac:dyDescent="0.3"/>
    <row r="561" ht="14.4" hidden="1" customHeight="1" x14ac:dyDescent="0.3"/>
    <row r="562" ht="14.4" hidden="1" customHeight="1" x14ac:dyDescent="0.3"/>
    <row r="563" ht="14.4" hidden="1" customHeight="1" x14ac:dyDescent="0.3"/>
    <row r="564" ht="14.4" hidden="1" customHeight="1" x14ac:dyDescent="0.3"/>
    <row r="565" ht="14.4" hidden="1" customHeight="1" x14ac:dyDescent="0.3"/>
    <row r="566" ht="14.4" hidden="1" customHeight="1" x14ac:dyDescent="0.3"/>
    <row r="567" ht="14.4" hidden="1" customHeight="1" x14ac:dyDescent="0.3"/>
    <row r="568" ht="14.4" hidden="1" customHeight="1" x14ac:dyDescent="0.3"/>
    <row r="569" ht="14.4" hidden="1" customHeight="1" x14ac:dyDescent="0.3"/>
    <row r="570" ht="14.4" hidden="1" customHeight="1" x14ac:dyDescent="0.3"/>
    <row r="571" ht="14.4" hidden="1" customHeight="1" x14ac:dyDescent="0.3"/>
    <row r="572" ht="14.4" hidden="1" customHeight="1" x14ac:dyDescent="0.3"/>
    <row r="573" ht="14.4" hidden="1" customHeight="1" x14ac:dyDescent="0.3"/>
    <row r="574" ht="14.4" hidden="1" customHeight="1" x14ac:dyDescent="0.3"/>
    <row r="575" ht="14.4" hidden="1" customHeight="1" x14ac:dyDescent="0.3"/>
    <row r="576" ht="14.4" hidden="1" customHeight="1" x14ac:dyDescent="0.3"/>
    <row r="577" ht="14.4" hidden="1" customHeight="1" x14ac:dyDescent="0.3"/>
    <row r="578" ht="14.4" hidden="1" customHeight="1" x14ac:dyDescent="0.3"/>
    <row r="579" ht="14.4" hidden="1" customHeight="1" x14ac:dyDescent="0.3"/>
    <row r="580" ht="14.4" hidden="1" customHeight="1" x14ac:dyDescent="0.3"/>
    <row r="581" ht="14.4" hidden="1" customHeight="1" x14ac:dyDescent="0.3"/>
    <row r="582" ht="14.4" hidden="1" customHeight="1" x14ac:dyDescent="0.3"/>
    <row r="583" ht="14.4" hidden="1" customHeight="1" x14ac:dyDescent="0.3"/>
    <row r="584" ht="14.4" hidden="1" customHeight="1" x14ac:dyDescent="0.3"/>
    <row r="585" ht="14.4" hidden="1" customHeight="1" x14ac:dyDescent="0.3"/>
    <row r="586" ht="14.4" hidden="1" customHeight="1" x14ac:dyDescent="0.3"/>
    <row r="587" ht="14.4" hidden="1" customHeight="1" x14ac:dyDescent="0.3"/>
    <row r="588" ht="14.4" hidden="1" customHeight="1" x14ac:dyDescent="0.3"/>
    <row r="589" ht="14.4" hidden="1" customHeight="1" x14ac:dyDescent="0.3"/>
    <row r="590" ht="14.4" hidden="1" customHeight="1" x14ac:dyDescent="0.3"/>
    <row r="591" ht="14.4" hidden="1" customHeight="1" x14ac:dyDescent="0.3"/>
    <row r="592" ht="14.4" hidden="1" customHeight="1" x14ac:dyDescent="0.3"/>
    <row r="593" ht="14.4" hidden="1" customHeight="1" x14ac:dyDescent="0.3"/>
    <row r="594" ht="14.4" hidden="1" customHeight="1" x14ac:dyDescent="0.3"/>
    <row r="595" ht="14.4" hidden="1" customHeight="1" x14ac:dyDescent="0.3"/>
    <row r="596" ht="14.4" hidden="1" customHeight="1" x14ac:dyDescent="0.3"/>
    <row r="597" ht="14.4" hidden="1" customHeight="1" x14ac:dyDescent="0.3"/>
    <row r="598" ht="14.4" hidden="1" customHeight="1" x14ac:dyDescent="0.3"/>
    <row r="599" ht="14.4" hidden="1" customHeight="1" x14ac:dyDescent="0.3"/>
    <row r="600" ht="14.4" hidden="1" customHeight="1" x14ac:dyDescent="0.3"/>
    <row r="601" ht="14.4" hidden="1" customHeight="1" x14ac:dyDescent="0.3"/>
    <row r="602" ht="14.4" hidden="1" customHeight="1" x14ac:dyDescent="0.3"/>
    <row r="603" ht="14.4" hidden="1" customHeight="1" x14ac:dyDescent="0.3"/>
    <row r="604" ht="14.4" hidden="1" customHeight="1" x14ac:dyDescent="0.3"/>
    <row r="605" ht="14.4" hidden="1" customHeight="1" x14ac:dyDescent="0.3"/>
    <row r="606" ht="14.4" hidden="1" customHeight="1" x14ac:dyDescent="0.3"/>
    <row r="607" ht="14.4" hidden="1" customHeight="1" x14ac:dyDescent="0.3"/>
  </sheetData>
  <sheetProtection algorithmName="SHA-512" hashValue="LlLxo4aQAvFx+dTCKYY526cIEPV6ibOpJ4/yI1JaollFyFThZbMaCUBIU86nuolEGxxQB/FPekWOzfGhe4WHwQ==" saltValue="qlXc5Kd6l5NYJUgsKO0JVQ==" spinCount="100000" sheet="1"/>
  <mergeCells count="23">
    <mergeCell ref="G8:H8"/>
    <mergeCell ref="A9:B9"/>
    <mergeCell ref="D9:E9"/>
    <mergeCell ref="G9:H9"/>
    <mergeCell ref="A10:B10"/>
    <mergeCell ref="D10:E10"/>
    <mergeCell ref="G10:H10"/>
    <mergeCell ref="A1:I2"/>
    <mergeCell ref="J1:P10"/>
    <mergeCell ref="A3:C3"/>
    <mergeCell ref="D3:F3"/>
    <mergeCell ref="G3:I3"/>
    <mergeCell ref="A4:B4"/>
    <mergeCell ref="D4:E4"/>
    <mergeCell ref="G4:H4"/>
    <mergeCell ref="A5:B5"/>
    <mergeCell ref="D5:E5"/>
    <mergeCell ref="G5:H5"/>
    <mergeCell ref="A7:B7"/>
    <mergeCell ref="D7:E7"/>
    <mergeCell ref="G7:H7"/>
    <mergeCell ref="A8:B8"/>
    <mergeCell ref="D8:E8"/>
  </mergeCells>
  <dataValidations disablePrompts="1" count="2">
    <dataValidation type="date" allowBlank="1" showInputMessage="1" showErrorMessage="1" sqref="I14 I446 I46 I62 I78 I94 I110 I126 I142 I158 I174 I190 I206 I222 I238 I254 I270 I286 I302 I318 I334 I350 I366 I382 I398 I414 I430 I462 I478 I494 I30">
      <formula1>43466</formula1>
      <formula2>44196</formula2>
    </dataValidation>
    <dataValidation type="date" allowBlank="1" showInputMessage="1" showErrorMessage="1" sqref="C14 C30 C44:C1048576">
      <formula1>42369</formula1>
      <formula2>42734</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formules!$J$2:$J$194</xm:f>
          </x14:formula1>
          <xm:sqref>J15:K17 D15:E17 J447:K449 D447:E449 J47:K49 D47:E49 J63:K65 D63:E65 J79:K81 D79:E81 J95:K97 D95:E97 J111:K113 D111:E113 J127:K129 D127:E129 J143:K145 D143:E145 J159:K161 D159:E161 J175:K177 D175:E177 J191:K193 D191:E193 J207:K209 D207:E209 J223:K225 D223:E225 J239:K241 D239:E241 J255:K257 D255:E257 J271:K273 D271:E273 J287:K289 D287:E289 J303:K305 D303:E305 J319:K321 D319:E321 J335:K337 D335:E337 J351:K353 D351:E353 J367:K369 D367:E369 J383:K385 D383:E385 J399:K401 D399:E401 J415:K417 D415:E417 J431:K433 D431:E433 J463:K465 D463:E465 J479:K481 D479:E481 J495:K497 D495:E497 J31:K33 D31:E33</xm:sqref>
        </x14:dataValidation>
        <x14:dataValidation type="list" allowBlank="1" showInputMessage="1" showErrorMessage="1">
          <x14:formula1>
            <xm:f>formules!$J$3:$J$194</xm:f>
          </x14:formula1>
          <xm:sqref>D62:E62 D14:E14 J446:K446 J190:K190 D446:E446 J462:K462 J30:K30 D30:E30 D46:E46 J46:K46 D78:E78 J62:K62 J78:K78 D110:E110 D94:E94 J94:K94 D126:E126 J110:K110 D142:E142 J126:K126 D158:E158 J142:K142 D174:E174 J158:K158 D190:E190 J174:K174 D206:E206 J222:K222 D222:E222 J238:K238 D238:E238 J254:K254 D254:E254 J270:K270 D270:E270 J286:K286 D286:E286 J302:K302 D302:E302 J318:K318 D318:E318 J334:K334 D334:E334 J350:K350 D350:E350 J366:K366 D366:E366 J382:K382 D382:E382 J398:K398 D398:E398 J414:K414 D414:E414 J430:K430 D430:E430 D462:E462 J478:K478 D478:E478 J494:K494 D494:E494 J14:K14 J206:K206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15</vt:i4>
      </vt:variant>
    </vt:vector>
  </HeadingPairs>
  <TitlesOfParts>
    <vt:vector size="15" baseType="lpstr">
      <vt:lpstr>Personalia</vt:lpstr>
      <vt:lpstr>Jaaroverzicht</vt:lpstr>
      <vt:lpstr>Jan</vt:lpstr>
      <vt:lpstr>Feb</vt:lpstr>
      <vt:lpstr>Mrt</vt:lpstr>
      <vt:lpstr>Apr</vt:lpstr>
      <vt:lpstr>Mei</vt:lpstr>
      <vt:lpstr>Juni</vt:lpstr>
      <vt:lpstr>Juli</vt:lpstr>
      <vt:lpstr>Aug</vt:lpstr>
      <vt:lpstr>Sept</vt:lpstr>
      <vt:lpstr>Okt</vt:lpstr>
      <vt:lpstr>Nov</vt:lpstr>
      <vt:lpstr>Dec</vt:lpstr>
      <vt:lpstr>formules</vt:lpstr>
    </vt:vector>
  </TitlesOfParts>
  <Company>FNV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Wesley van der Linden</dc:creator>
  <cp:lastModifiedBy>Wesley van der Linden</cp:lastModifiedBy>
  <cp:lastPrinted>2020-02-04T12:06:33Z</cp:lastPrinted>
  <dcterms:created xsi:type="dcterms:W3CDTF">2019-03-25T12:22:00Z</dcterms:created>
  <dcterms:modified xsi:type="dcterms:W3CDTF">2020-02-04T12:06:55Z</dcterms:modified>
</cp:coreProperties>
</file>