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vnet-my.sharepoint.com/personal/jacob-jan_koopmans_fnv_nl/Documents/Documenten/FNV project kapitaal/inflatie/"/>
    </mc:Choice>
  </mc:AlternateContent>
  <xr:revisionPtr revIDLastSave="0" documentId="8_{804E972E-52FA-4704-9A5D-45CDB8F7F599}" xr6:coauthVersionLast="47" xr6:coauthVersionMax="47" xr10:uidLastSave="{00000000-0000-0000-0000-000000000000}"/>
  <bookViews>
    <workbookView xWindow="-120" yWindow="-120" windowWidth="29040" windowHeight="15840" xr2:uid="{EA24F0A2-48ED-4F70-A794-550D8A95728A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W24" i="1" s="1"/>
  <c r="P24" i="1"/>
  <c r="Q24" i="1" s="1"/>
  <c r="D24" i="1"/>
  <c r="E24" i="1" s="1"/>
  <c r="J24" i="1"/>
  <c r="K24" i="1" s="1"/>
  <c r="C25" i="1"/>
  <c r="E23" i="1"/>
  <c r="E22" i="1"/>
  <c r="E21" i="1"/>
  <c r="E19" i="1"/>
  <c r="E18" i="1"/>
  <c r="E17" i="1"/>
  <c r="E16" i="1"/>
  <c r="E15" i="1"/>
  <c r="E14" i="1"/>
  <c r="E12" i="1"/>
  <c r="E11" i="1"/>
  <c r="E10" i="1"/>
  <c r="E9" i="1"/>
  <c r="E8" i="1"/>
  <c r="E6" i="1"/>
  <c r="E5" i="1"/>
  <c r="E4" i="1"/>
  <c r="E3" i="1"/>
  <c r="U25" i="1"/>
  <c r="W23" i="1"/>
  <c r="W22" i="1"/>
  <c r="W21" i="1"/>
  <c r="W19" i="1"/>
  <c r="W18" i="1"/>
  <c r="W17" i="1"/>
  <c r="W16" i="1"/>
  <c r="W15" i="1"/>
  <c r="W14" i="1"/>
  <c r="W12" i="1"/>
  <c r="W11" i="1"/>
  <c r="W10" i="1"/>
  <c r="W9" i="1"/>
  <c r="W8" i="1"/>
  <c r="W6" i="1"/>
  <c r="W5" i="1"/>
  <c r="W4" i="1"/>
  <c r="O25" i="1"/>
  <c r="Q23" i="1"/>
  <c r="Q22" i="1"/>
  <c r="Q21" i="1"/>
  <c r="Q19" i="1"/>
  <c r="Q18" i="1"/>
  <c r="Q17" i="1"/>
  <c r="Q16" i="1"/>
  <c r="Q15" i="1"/>
  <c r="Q14" i="1"/>
  <c r="Q12" i="1"/>
  <c r="Q11" i="1"/>
  <c r="Q10" i="1"/>
  <c r="Q9" i="1"/>
  <c r="Q8" i="1"/>
  <c r="Q6" i="1"/>
  <c r="Q5" i="1"/>
  <c r="Q4" i="1"/>
  <c r="Q3" i="1"/>
  <c r="I25" i="1"/>
  <c r="K4" i="1"/>
  <c r="K5" i="1"/>
  <c r="K6" i="1"/>
  <c r="K8" i="1"/>
  <c r="K9" i="1"/>
  <c r="K10" i="1"/>
  <c r="K11" i="1"/>
  <c r="K12" i="1"/>
  <c r="K14" i="1"/>
  <c r="K15" i="1"/>
  <c r="K16" i="1"/>
  <c r="K17" i="1"/>
  <c r="K18" i="1"/>
  <c r="K19" i="1"/>
  <c r="K21" i="1"/>
  <c r="K22" i="1"/>
  <c r="K23" i="1"/>
  <c r="K3" i="1"/>
  <c r="K25" i="1" l="1"/>
  <c r="H27" i="1" s="1"/>
  <c r="Q25" i="1"/>
  <c r="N27" i="1" s="1"/>
  <c r="E25" i="1"/>
  <c r="B27" i="1" s="1"/>
  <c r="W25" i="1"/>
  <c r="T27" i="1" s="1"/>
</calcChain>
</file>

<file path=xl/sharedStrings.xml><?xml version="1.0" encoding="utf-8"?>
<sst xmlns="http://schemas.openxmlformats.org/spreadsheetml/2006/main" count="187" uniqueCount="47">
  <si>
    <t>Minimumloon lage sociale huur hoge stookkosten</t>
  </si>
  <si>
    <t>Minimumloon sociale huur normale woning</t>
  </si>
  <si>
    <t>Modaal vrije sector huur en €300 vrijetijd</t>
  </si>
  <si>
    <t xml:space="preserve">Modaal koopwoning </t>
  </si>
  <si>
    <t>Bron: Consumentenprijzen; prijsindex 2015=100 bestedingscategorie als onderstaand</t>
  </si>
  <si>
    <t>Categorie</t>
  </si>
  <si>
    <t>Oude prijs</t>
  </si>
  <si>
    <t>% stijging cpi</t>
  </si>
  <si>
    <t>Nieuwe prijs</t>
  </si>
  <si>
    <t>Werkelijke woninghuur</t>
  </si>
  <si>
    <t>Huur</t>
  </si>
  <si>
    <t>hypotheek</t>
  </si>
  <si>
    <t>Gas</t>
  </si>
  <si>
    <t xml:space="preserve">Gas </t>
  </si>
  <si>
    <t>Elektriciteit</t>
  </si>
  <si>
    <t>Watervoorziening</t>
  </si>
  <si>
    <t>Water</t>
  </si>
  <si>
    <t xml:space="preserve">Lokale lasten </t>
  </si>
  <si>
    <t>?</t>
  </si>
  <si>
    <t xml:space="preserve">Gewogen gemiddelde van telefoondiensten en televisie abonnementen. </t>
  </si>
  <si>
    <t>Telefoon, televisie, internet</t>
  </si>
  <si>
    <t>Gezondheid</t>
  </si>
  <si>
    <t>Zorgverzekering</t>
  </si>
  <si>
    <t>Verzekeringen</t>
  </si>
  <si>
    <t>Oerige verzekeringen</t>
  </si>
  <si>
    <t>Deelname aan recreatie en sport</t>
  </si>
  <si>
    <t>Contributies en abonnementen</t>
  </si>
  <si>
    <t xml:space="preserve">OV. Aankopen vna vervoersdiensten </t>
  </si>
  <si>
    <t>Vervoer</t>
  </si>
  <si>
    <t>Kleding en schoenen</t>
  </si>
  <si>
    <t>Meubelen, stoffering en decoratie</t>
  </si>
  <si>
    <t>Inventaris</t>
  </si>
  <si>
    <t>Dagelijks onderhoud van de woning</t>
  </si>
  <si>
    <t>Onderhoud huis en tuin</t>
  </si>
  <si>
    <t>Zelfzorgmiddelen</t>
  </si>
  <si>
    <t>Eigen risico zorverzekering</t>
  </si>
  <si>
    <t>Recreatie en cultuur</t>
  </si>
  <si>
    <t>vrijetijdsuitgaven</t>
  </si>
  <si>
    <t>Voedingsmiddelen en alc vrije drank</t>
  </si>
  <si>
    <t>Voeding</t>
  </si>
  <si>
    <t>Schoonmaak en onderhoudsproducten</t>
  </si>
  <si>
    <t>Was en schoonmaakartikelen</t>
  </si>
  <si>
    <t>Persoonlijke verzorging</t>
  </si>
  <si>
    <t xml:space="preserve">Inflatie minus huizen </t>
  </si>
  <si>
    <t>Diversen</t>
  </si>
  <si>
    <t>Totaal uitgaven</t>
  </si>
  <si>
    <t>% stijging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</si>
</sst>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7850-60B5-4E04-96E5-23C263BB7A43}">
  <dimension ref="A1:Y27"/>
  <sheetViews>
    <sheetView tabSelected="1" topLeftCell="O1" zoomScaleNormal="100" workbookViewId="0">
      <selection activeCell="Y22" sqref="Y22"/>
    </sheetView>
  </sheetViews>
  <sheetFormatPr defaultRowHeight="14.45"/>
  <cols>
    <col min="1" max="1" width="76" bestFit="1" customWidth="1"/>
    <col min="2" max="2" width="26.5703125" bestFit="1" customWidth="1"/>
    <col min="3" max="3" width="9.85546875" bestFit="1" customWidth="1"/>
    <col min="4" max="4" width="12.140625" bestFit="1" customWidth="1"/>
    <col min="5" max="5" width="11.85546875" bestFit="1" customWidth="1"/>
    <col min="6" max="6" width="12.7109375" customWidth="1"/>
    <col min="7" max="7" width="76" style="7" bestFit="1" customWidth="1"/>
    <col min="8" max="8" width="26.5703125" bestFit="1" customWidth="1"/>
    <col min="9" max="9" width="9.85546875" bestFit="1" customWidth="1"/>
    <col min="10" max="10" width="12.140625" bestFit="1" customWidth="1"/>
    <col min="11" max="11" width="12.7109375" bestFit="1" customWidth="1"/>
    <col min="13" max="13" width="76" style="7" bestFit="1" customWidth="1"/>
    <col min="14" max="14" width="26.5703125" bestFit="1" customWidth="1"/>
    <col min="15" max="15" width="9.85546875" bestFit="1" customWidth="1"/>
    <col min="16" max="16" width="12.140625" bestFit="1" customWidth="1"/>
    <col min="17" max="17" width="11.85546875" bestFit="1" customWidth="1"/>
    <col min="19" max="19" width="76" style="7" bestFit="1" customWidth="1"/>
    <col min="20" max="20" width="28.5703125" customWidth="1"/>
    <col min="21" max="21" width="9.85546875" bestFit="1" customWidth="1"/>
    <col min="22" max="22" width="12.140625" bestFit="1" customWidth="1"/>
    <col min="23" max="23" width="11.85546875" bestFit="1" customWidth="1"/>
    <col min="25" max="25" width="60.7109375" bestFit="1" customWidth="1"/>
    <col min="26" max="26" width="26.5703125" bestFit="1" customWidth="1"/>
    <col min="27" max="27" width="5" bestFit="1" customWidth="1"/>
    <col min="28" max="28" width="11.28515625" bestFit="1" customWidth="1"/>
    <col min="29" max="29" width="11" bestFit="1" customWidth="1"/>
  </cols>
  <sheetData>
    <row r="1" spans="1:25">
      <c r="A1" s="3" t="s">
        <v>0</v>
      </c>
      <c r="G1" s="6" t="s">
        <v>1</v>
      </c>
      <c r="M1" s="6" t="s">
        <v>2</v>
      </c>
      <c r="S1" s="6" t="s">
        <v>3</v>
      </c>
    </row>
    <row r="2" spans="1:25">
      <c r="A2" t="s">
        <v>4</v>
      </c>
      <c r="B2" t="s">
        <v>5</v>
      </c>
      <c r="C2" t="s">
        <v>6</v>
      </c>
      <c r="D2" t="s">
        <v>7</v>
      </c>
      <c r="E2" t="s">
        <v>8</v>
      </c>
      <c r="G2" s="7" t="s">
        <v>4</v>
      </c>
      <c r="H2" t="s">
        <v>5</v>
      </c>
      <c r="I2" t="s">
        <v>6</v>
      </c>
      <c r="J2" t="s">
        <v>7</v>
      </c>
      <c r="K2" t="s">
        <v>8</v>
      </c>
      <c r="M2" s="7" t="s">
        <v>4</v>
      </c>
      <c r="N2" t="s">
        <v>5</v>
      </c>
      <c r="O2" t="s">
        <v>6</v>
      </c>
      <c r="P2" t="s">
        <v>7</v>
      </c>
      <c r="Q2" t="s">
        <v>8</v>
      </c>
      <c r="S2" s="7" t="s">
        <v>4</v>
      </c>
      <c r="T2" t="s">
        <v>5</v>
      </c>
      <c r="U2" t="s">
        <v>6</v>
      </c>
      <c r="V2" t="s">
        <v>7</v>
      </c>
      <c r="W2" t="s">
        <v>8</v>
      </c>
    </row>
    <row r="3" spans="1:25">
      <c r="A3" t="s">
        <v>9</v>
      </c>
      <c r="B3" t="s">
        <v>10</v>
      </c>
      <c r="C3" s="5">
        <v>550</v>
      </c>
      <c r="D3" s="4">
        <v>0.8</v>
      </c>
      <c r="E3" s="5">
        <f>C3*(D3/100+1)</f>
        <v>554.4</v>
      </c>
      <c r="G3" s="7" t="s">
        <v>9</v>
      </c>
      <c r="H3" t="s">
        <v>10</v>
      </c>
      <c r="I3" s="5">
        <v>650</v>
      </c>
      <c r="J3" s="4">
        <v>0.8</v>
      </c>
      <c r="K3" s="5">
        <f>I3*(J3/100+1)</f>
        <v>655.20000000000005</v>
      </c>
      <c r="M3" s="7" t="s">
        <v>9</v>
      </c>
      <c r="N3" t="s">
        <v>10</v>
      </c>
      <c r="O3" s="5">
        <v>1200</v>
      </c>
      <c r="P3" s="4">
        <v>0.8</v>
      </c>
      <c r="Q3" s="5">
        <f>O3*(P3/100+1)</f>
        <v>1209.5999999999999</v>
      </c>
      <c r="S3" s="7" t="s">
        <v>9</v>
      </c>
      <c r="T3" t="s">
        <v>11</v>
      </c>
      <c r="U3" s="5">
        <v>1450</v>
      </c>
      <c r="V3" s="4"/>
      <c r="W3" s="5">
        <v>1450</v>
      </c>
    </row>
    <row r="4" spans="1:25">
      <c r="A4" t="s">
        <v>12</v>
      </c>
      <c r="B4" t="s">
        <v>13</v>
      </c>
      <c r="C4" s="5">
        <v>179</v>
      </c>
      <c r="D4" s="4">
        <v>66.5</v>
      </c>
      <c r="E4" s="5">
        <f t="shared" ref="E4:E6" si="0">C4*(D4/100+1)</f>
        <v>298.03500000000003</v>
      </c>
      <c r="G4" s="7" t="s">
        <v>12</v>
      </c>
      <c r="H4" t="s">
        <v>13</v>
      </c>
      <c r="I4" s="5">
        <v>79</v>
      </c>
      <c r="J4" s="4">
        <v>66.5</v>
      </c>
      <c r="K4" s="5">
        <f t="shared" ref="K4:K24" si="1">I4*(J4/100+1)</f>
        <v>131.535</v>
      </c>
      <c r="M4" s="7" t="s">
        <v>12</v>
      </c>
      <c r="N4" t="s">
        <v>13</v>
      </c>
      <c r="O4" s="5">
        <v>79</v>
      </c>
      <c r="P4" s="4">
        <v>66.5</v>
      </c>
      <c r="Q4" s="5">
        <f t="shared" ref="Q4:Q6" si="2">O4*(P4/100+1)</f>
        <v>131.535</v>
      </c>
      <c r="S4" s="7" t="s">
        <v>12</v>
      </c>
      <c r="T4" t="s">
        <v>13</v>
      </c>
      <c r="U4" s="5">
        <v>79</v>
      </c>
      <c r="V4" s="4">
        <v>66.5</v>
      </c>
      <c r="W4" s="5">
        <f t="shared" ref="W4:W6" si="3">U4*(V4/100+1)</f>
        <v>131.535</v>
      </c>
    </row>
    <row r="5" spans="1:25">
      <c r="A5" t="s">
        <v>14</v>
      </c>
      <c r="B5" t="s">
        <v>14</v>
      </c>
      <c r="C5" s="5">
        <v>14</v>
      </c>
      <c r="D5" s="4">
        <v>103.8</v>
      </c>
      <c r="E5" s="5">
        <f t="shared" si="0"/>
        <v>28.532000000000004</v>
      </c>
      <c r="G5" s="7" t="s">
        <v>14</v>
      </c>
      <c r="H5" t="s">
        <v>14</v>
      </c>
      <c r="I5" s="5">
        <v>14</v>
      </c>
      <c r="J5" s="4">
        <v>103.8</v>
      </c>
      <c r="K5" s="5">
        <f t="shared" si="1"/>
        <v>28.532000000000004</v>
      </c>
      <c r="M5" s="7" t="s">
        <v>14</v>
      </c>
      <c r="N5" t="s">
        <v>14</v>
      </c>
      <c r="O5" s="5">
        <v>14</v>
      </c>
      <c r="P5" s="4">
        <v>103.8</v>
      </c>
      <c r="Q5" s="5">
        <f t="shared" si="2"/>
        <v>28.532000000000004</v>
      </c>
      <c r="S5" s="7" t="s">
        <v>14</v>
      </c>
      <c r="T5" t="s">
        <v>14</v>
      </c>
      <c r="U5" s="5">
        <v>14</v>
      </c>
      <c r="V5" s="4">
        <v>103.8</v>
      </c>
      <c r="W5" s="5">
        <f t="shared" si="3"/>
        <v>28.532000000000004</v>
      </c>
    </row>
    <row r="6" spans="1:25">
      <c r="A6" t="s">
        <v>15</v>
      </c>
      <c r="B6" t="s">
        <v>16</v>
      </c>
      <c r="C6" s="5">
        <v>9</v>
      </c>
      <c r="D6" s="4">
        <v>2.4</v>
      </c>
      <c r="E6" s="5">
        <f t="shared" si="0"/>
        <v>9.2160000000000011</v>
      </c>
      <c r="G6" s="7" t="s">
        <v>15</v>
      </c>
      <c r="H6" t="s">
        <v>16</v>
      </c>
      <c r="I6" s="5">
        <v>9</v>
      </c>
      <c r="J6" s="4">
        <v>2.4</v>
      </c>
      <c r="K6" s="5">
        <f t="shared" si="1"/>
        <v>9.2160000000000011</v>
      </c>
      <c r="M6" s="7" t="s">
        <v>15</v>
      </c>
      <c r="N6" t="s">
        <v>16</v>
      </c>
      <c r="O6" s="5">
        <v>9</v>
      </c>
      <c r="P6" s="4">
        <v>2.4</v>
      </c>
      <c r="Q6" s="5">
        <f t="shared" si="2"/>
        <v>9.2160000000000011</v>
      </c>
      <c r="S6" s="7" t="s">
        <v>15</v>
      </c>
      <c r="T6" t="s">
        <v>16</v>
      </c>
      <c r="U6" s="5">
        <v>9</v>
      </c>
      <c r="V6" s="4">
        <v>2.4</v>
      </c>
      <c r="W6" s="5">
        <f t="shared" si="3"/>
        <v>9.2160000000000011</v>
      </c>
    </row>
    <row r="7" spans="1:25">
      <c r="B7" t="s">
        <v>17</v>
      </c>
      <c r="C7" s="5">
        <v>45</v>
      </c>
      <c r="D7" s="4">
        <v>0</v>
      </c>
      <c r="E7" s="5">
        <v>45</v>
      </c>
      <c r="H7" t="s">
        <v>17</v>
      </c>
      <c r="I7" s="5">
        <v>45</v>
      </c>
      <c r="J7" s="4" t="s">
        <v>18</v>
      </c>
      <c r="K7" s="5">
        <v>45</v>
      </c>
      <c r="N7" t="s">
        <v>17</v>
      </c>
      <c r="O7" s="5">
        <v>45</v>
      </c>
      <c r="P7" s="4" t="s">
        <v>18</v>
      </c>
      <c r="Q7" s="5">
        <v>45</v>
      </c>
      <c r="T7" t="s">
        <v>17</v>
      </c>
      <c r="U7" s="5">
        <v>45</v>
      </c>
      <c r="V7" s="4" t="s">
        <v>18</v>
      </c>
      <c r="W7" s="5">
        <v>45</v>
      </c>
    </row>
    <row r="8" spans="1:25">
      <c r="A8" t="s">
        <v>19</v>
      </c>
      <c r="B8" t="s">
        <v>20</v>
      </c>
      <c r="C8" s="5">
        <v>59</v>
      </c>
      <c r="D8" s="4">
        <v>0.35</v>
      </c>
      <c r="E8" s="5">
        <f t="shared" ref="E8:E12" si="4">C8*(D8/100+1)</f>
        <v>59.206500000000005</v>
      </c>
      <c r="G8" s="7" t="s">
        <v>19</v>
      </c>
      <c r="H8" t="s">
        <v>20</v>
      </c>
      <c r="I8" s="5">
        <v>59</v>
      </c>
      <c r="J8" s="4">
        <v>0.35</v>
      </c>
      <c r="K8" s="5">
        <f t="shared" si="1"/>
        <v>59.206500000000005</v>
      </c>
      <c r="M8" s="7" t="s">
        <v>19</v>
      </c>
      <c r="N8" t="s">
        <v>20</v>
      </c>
      <c r="O8" s="5">
        <v>59</v>
      </c>
      <c r="P8" s="4">
        <v>0.35</v>
      </c>
      <c r="Q8" s="5">
        <f t="shared" ref="Q8:Q12" si="5">O8*(P8/100+1)</f>
        <v>59.206500000000005</v>
      </c>
      <c r="S8" s="7" t="s">
        <v>19</v>
      </c>
      <c r="T8" t="s">
        <v>20</v>
      </c>
      <c r="U8" s="5">
        <v>59</v>
      </c>
      <c r="V8" s="4">
        <v>0.35</v>
      </c>
      <c r="W8" s="5">
        <f t="shared" ref="W8:W12" si="6">U8*(V8/100+1)</f>
        <v>59.206500000000005</v>
      </c>
    </row>
    <row r="9" spans="1:25">
      <c r="A9" t="s">
        <v>21</v>
      </c>
      <c r="B9" t="s">
        <v>22</v>
      </c>
      <c r="C9" s="5">
        <v>149</v>
      </c>
      <c r="D9" s="4">
        <v>0.7</v>
      </c>
      <c r="E9" s="5">
        <f t="shared" si="4"/>
        <v>150.04299999999998</v>
      </c>
      <c r="G9" s="7" t="s">
        <v>21</v>
      </c>
      <c r="H9" t="s">
        <v>22</v>
      </c>
      <c r="I9" s="5">
        <v>149</v>
      </c>
      <c r="J9" s="4">
        <v>0.7</v>
      </c>
      <c r="K9" s="5">
        <f t="shared" si="1"/>
        <v>150.04299999999998</v>
      </c>
      <c r="M9" s="7" t="s">
        <v>21</v>
      </c>
      <c r="N9" t="s">
        <v>22</v>
      </c>
      <c r="O9" s="5">
        <v>149</v>
      </c>
      <c r="P9" s="4">
        <v>0.7</v>
      </c>
      <c r="Q9" s="5">
        <f t="shared" si="5"/>
        <v>150.04299999999998</v>
      </c>
      <c r="S9" s="7" t="s">
        <v>21</v>
      </c>
      <c r="T9" t="s">
        <v>22</v>
      </c>
      <c r="U9" s="5">
        <v>149</v>
      </c>
      <c r="V9" s="4">
        <v>0.7</v>
      </c>
      <c r="W9" s="5">
        <f t="shared" si="6"/>
        <v>150.04299999999998</v>
      </c>
    </row>
    <row r="10" spans="1:25">
      <c r="A10" t="s">
        <v>23</v>
      </c>
      <c r="B10" t="s">
        <v>24</v>
      </c>
      <c r="C10" s="5">
        <v>20</v>
      </c>
      <c r="D10" s="4">
        <v>-0.6</v>
      </c>
      <c r="E10" s="5">
        <f t="shared" si="4"/>
        <v>19.88</v>
      </c>
      <c r="G10" s="7" t="s">
        <v>23</v>
      </c>
      <c r="H10" t="s">
        <v>24</v>
      </c>
      <c r="I10" s="5">
        <v>20</v>
      </c>
      <c r="J10" s="4">
        <v>-0.6</v>
      </c>
      <c r="K10" s="5">
        <f t="shared" si="1"/>
        <v>19.88</v>
      </c>
      <c r="M10" s="7" t="s">
        <v>23</v>
      </c>
      <c r="N10" t="s">
        <v>24</v>
      </c>
      <c r="O10" s="5">
        <v>20</v>
      </c>
      <c r="P10" s="4">
        <v>-0.6</v>
      </c>
      <c r="Q10" s="5">
        <f t="shared" si="5"/>
        <v>19.88</v>
      </c>
      <c r="S10" s="7" t="s">
        <v>23</v>
      </c>
      <c r="T10" t="s">
        <v>24</v>
      </c>
      <c r="U10" s="5">
        <v>20</v>
      </c>
      <c r="V10" s="4">
        <v>-0.6</v>
      </c>
      <c r="W10" s="5">
        <f t="shared" si="6"/>
        <v>19.88</v>
      </c>
    </row>
    <row r="11" spans="1:25">
      <c r="A11" t="s">
        <v>25</v>
      </c>
      <c r="B11" t="s">
        <v>26</v>
      </c>
      <c r="C11" s="5">
        <v>22</v>
      </c>
      <c r="D11" s="4">
        <v>1.1000000000000001</v>
      </c>
      <c r="E11" s="5">
        <f t="shared" si="4"/>
        <v>22.241999999999997</v>
      </c>
      <c r="G11" s="7" t="s">
        <v>25</v>
      </c>
      <c r="H11" t="s">
        <v>26</v>
      </c>
      <c r="I11" s="5">
        <v>22</v>
      </c>
      <c r="J11" s="4">
        <v>1.1000000000000001</v>
      </c>
      <c r="K11" s="5">
        <f t="shared" si="1"/>
        <v>22.241999999999997</v>
      </c>
      <c r="M11" s="7" t="s">
        <v>25</v>
      </c>
      <c r="N11" t="s">
        <v>26</v>
      </c>
      <c r="O11" s="5">
        <v>22</v>
      </c>
      <c r="P11" s="4">
        <v>1.1000000000000001</v>
      </c>
      <c r="Q11" s="5">
        <f t="shared" si="5"/>
        <v>22.241999999999997</v>
      </c>
      <c r="S11" s="7" t="s">
        <v>25</v>
      </c>
      <c r="T11" t="s">
        <v>26</v>
      </c>
      <c r="U11" s="5">
        <v>22</v>
      </c>
      <c r="V11" s="4">
        <v>1.1000000000000001</v>
      </c>
      <c r="W11" s="5">
        <f t="shared" si="6"/>
        <v>22.241999999999997</v>
      </c>
    </row>
    <row r="12" spans="1:25">
      <c r="A12" t="s">
        <v>27</v>
      </c>
      <c r="B12" t="s">
        <v>28</v>
      </c>
      <c r="C12" s="5">
        <v>161</v>
      </c>
      <c r="D12" s="4">
        <v>3</v>
      </c>
      <c r="E12" s="5">
        <f t="shared" si="4"/>
        <v>165.83</v>
      </c>
      <c r="G12" s="7" t="s">
        <v>27</v>
      </c>
      <c r="H12" t="s">
        <v>28</v>
      </c>
      <c r="I12" s="5">
        <v>161</v>
      </c>
      <c r="J12" s="4">
        <v>3</v>
      </c>
      <c r="K12" s="5">
        <f t="shared" si="1"/>
        <v>165.83</v>
      </c>
      <c r="M12" s="7" t="s">
        <v>27</v>
      </c>
      <c r="N12" t="s">
        <v>28</v>
      </c>
      <c r="O12" s="5">
        <v>161</v>
      </c>
      <c r="P12" s="4">
        <v>3</v>
      </c>
      <c r="Q12" s="5">
        <f t="shared" si="5"/>
        <v>165.83</v>
      </c>
      <c r="S12" s="7" t="s">
        <v>27</v>
      </c>
      <c r="T12" t="s">
        <v>28</v>
      </c>
      <c r="U12" s="5">
        <v>161</v>
      </c>
      <c r="V12" s="4">
        <v>3</v>
      </c>
      <c r="W12" s="5">
        <f t="shared" si="6"/>
        <v>165.83</v>
      </c>
    </row>
    <row r="13" spans="1:25">
      <c r="C13" s="5"/>
      <c r="D13" s="4"/>
      <c r="E13" s="5"/>
      <c r="I13" s="5"/>
      <c r="J13" s="4"/>
      <c r="K13" s="5"/>
      <c r="O13" s="5"/>
      <c r="P13" s="4"/>
      <c r="Q13" s="5"/>
      <c r="U13" s="5"/>
      <c r="V13" s="4"/>
      <c r="W13" s="5"/>
    </row>
    <row r="14" spans="1:25">
      <c r="A14" t="s">
        <v>29</v>
      </c>
      <c r="B14" t="s">
        <v>29</v>
      </c>
      <c r="C14" s="5">
        <v>51</v>
      </c>
      <c r="D14" s="4">
        <v>5.3</v>
      </c>
      <c r="E14" s="5">
        <f t="shared" ref="E14:E19" si="7">C14*(D14/100+1)</f>
        <v>53.702999999999996</v>
      </c>
      <c r="G14" s="7" t="s">
        <v>29</v>
      </c>
      <c r="H14" t="s">
        <v>29</v>
      </c>
      <c r="I14" s="5">
        <v>51</v>
      </c>
      <c r="J14" s="4">
        <v>5.3</v>
      </c>
      <c r="K14" s="5">
        <f t="shared" si="1"/>
        <v>53.702999999999996</v>
      </c>
      <c r="M14" s="7" t="s">
        <v>29</v>
      </c>
      <c r="N14" t="s">
        <v>29</v>
      </c>
      <c r="O14" s="5">
        <v>51</v>
      </c>
      <c r="P14" s="4">
        <v>5.3</v>
      </c>
      <c r="Q14" s="5">
        <f t="shared" ref="Q14:Q19" si="8">O14*(P14/100+1)</f>
        <v>53.702999999999996</v>
      </c>
      <c r="S14" s="7" t="s">
        <v>29</v>
      </c>
      <c r="T14" t="s">
        <v>29</v>
      </c>
      <c r="U14" s="5">
        <v>51</v>
      </c>
      <c r="V14" s="4">
        <v>5.3</v>
      </c>
      <c r="W14" s="5">
        <f t="shared" ref="W14:W19" si="9">U14*(V14/100+1)</f>
        <v>53.702999999999996</v>
      </c>
    </row>
    <row r="15" spans="1:25">
      <c r="A15" s="2" t="s">
        <v>30</v>
      </c>
      <c r="B15" t="s">
        <v>31</v>
      </c>
      <c r="C15" s="5">
        <v>67</v>
      </c>
      <c r="D15" s="4">
        <v>6.2</v>
      </c>
      <c r="E15" s="5">
        <f t="shared" si="7"/>
        <v>71.154000000000011</v>
      </c>
      <c r="G15" s="8" t="s">
        <v>30</v>
      </c>
      <c r="H15" t="s">
        <v>31</v>
      </c>
      <c r="I15" s="5">
        <v>67</v>
      </c>
      <c r="J15" s="4">
        <v>6.2</v>
      </c>
      <c r="K15" s="5">
        <f t="shared" si="1"/>
        <v>71.154000000000011</v>
      </c>
      <c r="M15" s="8" t="s">
        <v>30</v>
      </c>
      <c r="N15" t="s">
        <v>31</v>
      </c>
      <c r="O15" s="5">
        <v>67</v>
      </c>
      <c r="P15" s="4">
        <v>6.2</v>
      </c>
      <c r="Q15" s="5">
        <f t="shared" si="8"/>
        <v>71.154000000000011</v>
      </c>
      <c r="S15" s="8" t="s">
        <v>30</v>
      </c>
      <c r="T15" t="s">
        <v>31</v>
      </c>
      <c r="U15" s="5">
        <v>67</v>
      </c>
      <c r="V15" s="4">
        <v>6.2</v>
      </c>
      <c r="W15" s="5">
        <f t="shared" si="9"/>
        <v>71.154000000000011</v>
      </c>
      <c r="Y15" s="1"/>
    </row>
    <row r="16" spans="1:25">
      <c r="A16" s="2" t="s">
        <v>32</v>
      </c>
      <c r="B16" t="s">
        <v>33</v>
      </c>
      <c r="C16" s="5">
        <v>23</v>
      </c>
      <c r="D16" s="4">
        <v>3.8</v>
      </c>
      <c r="E16" s="5">
        <f t="shared" si="7"/>
        <v>23.874000000000002</v>
      </c>
      <c r="G16" s="8" t="s">
        <v>32</v>
      </c>
      <c r="H16" t="s">
        <v>33</v>
      </c>
      <c r="I16" s="5">
        <v>23</v>
      </c>
      <c r="J16" s="4">
        <v>3.8</v>
      </c>
      <c r="K16" s="5">
        <f t="shared" si="1"/>
        <v>23.874000000000002</v>
      </c>
      <c r="M16" s="8" t="s">
        <v>32</v>
      </c>
      <c r="N16" t="s">
        <v>33</v>
      </c>
      <c r="O16" s="5">
        <v>23</v>
      </c>
      <c r="P16" s="4">
        <v>3.8</v>
      </c>
      <c r="Q16" s="5">
        <f t="shared" si="8"/>
        <v>23.874000000000002</v>
      </c>
      <c r="S16" s="8" t="s">
        <v>32</v>
      </c>
      <c r="T16" t="s">
        <v>33</v>
      </c>
      <c r="U16" s="5">
        <v>23</v>
      </c>
      <c r="V16" s="4">
        <v>3.8</v>
      </c>
      <c r="W16" s="5">
        <f t="shared" si="9"/>
        <v>23.874000000000002</v>
      </c>
      <c r="Y16" s="1"/>
    </row>
    <row r="17" spans="1:25">
      <c r="A17" t="s">
        <v>21</v>
      </c>
      <c r="B17" t="s">
        <v>34</v>
      </c>
      <c r="C17" s="5">
        <v>6</v>
      </c>
      <c r="D17" s="4">
        <v>0.7</v>
      </c>
      <c r="E17" s="5">
        <f t="shared" si="7"/>
        <v>6.0419999999999998</v>
      </c>
      <c r="G17" s="7" t="s">
        <v>21</v>
      </c>
      <c r="H17" t="s">
        <v>34</v>
      </c>
      <c r="I17" s="5">
        <v>6</v>
      </c>
      <c r="J17" s="4">
        <v>0.7</v>
      </c>
      <c r="K17" s="5">
        <f t="shared" si="1"/>
        <v>6.0419999999999998</v>
      </c>
      <c r="M17" s="7" t="s">
        <v>21</v>
      </c>
      <c r="N17" t="s">
        <v>34</v>
      </c>
      <c r="O17" s="5">
        <v>6</v>
      </c>
      <c r="P17" s="4">
        <v>0.7</v>
      </c>
      <c r="Q17" s="5">
        <f t="shared" si="8"/>
        <v>6.0419999999999998</v>
      </c>
      <c r="S17" s="7" t="s">
        <v>21</v>
      </c>
      <c r="T17" t="s">
        <v>34</v>
      </c>
      <c r="U17" s="5">
        <v>6</v>
      </c>
      <c r="V17" s="4">
        <v>0.7</v>
      </c>
      <c r="W17" s="5">
        <f t="shared" si="9"/>
        <v>6.0419999999999998</v>
      </c>
    </row>
    <row r="18" spans="1:25">
      <c r="B18" t="s">
        <v>35</v>
      </c>
      <c r="C18" s="5">
        <v>32</v>
      </c>
      <c r="D18" s="4">
        <v>0</v>
      </c>
      <c r="E18" s="5">
        <f t="shared" si="7"/>
        <v>32</v>
      </c>
      <c r="H18" t="s">
        <v>35</v>
      </c>
      <c r="I18" s="5">
        <v>32</v>
      </c>
      <c r="J18" s="4">
        <v>0</v>
      </c>
      <c r="K18" s="5">
        <f t="shared" si="1"/>
        <v>32</v>
      </c>
      <c r="N18" t="s">
        <v>35</v>
      </c>
      <c r="O18" s="5">
        <v>32</v>
      </c>
      <c r="P18" s="4">
        <v>0</v>
      </c>
      <c r="Q18" s="5">
        <f t="shared" si="8"/>
        <v>32</v>
      </c>
      <c r="T18" t="s">
        <v>35</v>
      </c>
      <c r="U18" s="5">
        <v>32</v>
      </c>
      <c r="V18" s="4">
        <v>0</v>
      </c>
      <c r="W18" s="5">
        <f t="shared" si="9"/>
        <v>32</v>
      </c>
    </row>
    <row r="19" spans="1:25">
      <c r="A19" s="2" t="s">
        <v>36</v>
      </c>
      <c r="B19" t="s">
        <v>37</v>
      </c>
      <c r="C19" s="5">
        <v>42</v>
      </c>
      <c r="D19" s="4">
        <v>1.6</v>
      </c>
      <c r="E19" s="5">
        <f t="shared" si="7"/>
        <v>42.671999999999997</v>
      </c>
      <c r="G19" s="8" t="s">
        <v>36</v>
      </c>
      <c r="H19" t="s">
        <v>37</v>
      </c>
      <c r="I19" s="5">
        <v>42</v>
      </c>
      <c r="J19" s="4">
        <v>1.6</v>
      </c>
      <c r="K19" s="5">
        <f t="shared" si="1"/>
        <v>42.671999999999997</v>
      </c>
      <c r="M19" s="8" t="s">
        <v>36</v>
      </c>
      <c r="N19" t="s">
        <v>37</v>
      </c>
      <c r="O19" s="5">
        <v>300</v>
      </c>
      <c r="P19" s="4">
        <v>1.6</v>
      </c>
      <c r="Q19" s="5">
        <f t="shared" si="8"/>
        <v>304.8</v>
      </c>
      <c r="S19" s="8" t="s">
        <v>36</v>
      </c>
      <c r="T19" t="s">
        <v>37</v>
      </c>
      <c r="U19" s="5">
        <v>42</v>
      </c>
      <c r="V19" s="4">
        <v>1.6</v>
      </c>
      <c r="W19" s="5">
        <f t="shared" si="9"/>
        <v>42.671999999999997</v>
      </c>
      <c r="Y19" s="1"/>
    </row>
    <row r="20" spans="1:25">
      <c r="C20" s="5"/>
      <c r="D20" s="4"/>
      <c r="E20" s="5"/>
      <c r="I20" s="5"/>
      <c r="J20" s="4"/>
      <c r="K20" s="5"/>
      <c r="O20" s="5"/>
      <c r="P20" s="4"/>
      <c r="Q20" s="5"/>
      <c r="U20" s="5"/>
      <c r="V20" s="4"/>
      <c r="W20" s="5"/>
    </row>
    <row r="21" spans="1:25">
      <c r="A21" t="s">
        <v>38</v>
      </c>
      <c r="B21" t="s">
        <v>39</v>
      </c>
      <c r="C21" s="5">
        <v>214</v>
      </c>
      <c r="D21" s="4">
        <v>2.6</v>
      </c>
      <c r="E21" s="5">
        <f t="shared" ref="E21:E24" si="10">C21*(D21/100+1)</f>
        <v>219.56399999999999</v>
      </c>
      <c r="G21" s="7" t="s">
        <v>38</v>
      </c>
      <c r="H21" t="s">
        <v>39</v>
      </c>
      <c r="I21" s="5">
        <v>214</v>
      </c>
      <c r="J21" s="4">
        <v>2.6</v>
      </c>
      <c r="K21" s="5">
        <f t="shared" si="1"/>
        <v>219.56399999999999</v>
      </c>
      <c r="M21" s="7" t="s">
        <v>38</v>
      </c>
      <c r="N21" t="s">
        <v>39</v>
      </c>
      <c r="O21" s="5">
        <v>214</v>
      </c>
      <c r="P21" s="4">
        <v>2.6</v>
      </c>
      <c r="Q21" s="5">
        <f t="shared" ref="Q21:Q24" si="11">O21*(P21/100+1)</f>
        <v>219.56399999999999</v>
      </c>
      <c r="S21" s="7" t="s">
        <v>38</v>
      </c>
      <c r="T21" t="s">
        <v>39</v>
      </c>
      <c r="U21" s="5">
        <v>214</v>
      </c>
      <c r="V21" s="4">
        <v>2.6</v>
      </c>
      <c r="W21" s="5">
        <f t="shared" ref="W21:W24" si="12">U21*(V21/100+1)</f>
        <v>219.56399999999999</v>
      </c>
    </row>
    <row r="22" spans="1:25">
      <c r="A22" s="2" t="s">
        <v>40</v>
      </c>
      <c r="B22" t="s">
        <v>41</v>
      </c>
      <c r="C22" s="5">
        <v>5</v>
      </c>
      <c r="D22" s="4">
        <v>0.5</v>
      </c>
      <c r="E22" s="5">
        <f t="shared" si="10"/>
        <v>5.0249999999999995</v>
      </c>
      <c r="G22" s="8" t="s">
        <v>40</v>
      </c>
      <c r="H22" t="s">
        <v>41</v>
      </c>
      <c r="I22" s="5">
        <v>5</v>
      </c>
      <c r="J22" s="4">
        <v>0.5</v>
      </c>
      <c r="K22" s="5">
        <f t="shared" si="1"/>
        <v>5.0249999999999995</v>
      </c>
      <c r="M22" s="8" t="s">
        <v>40</v>
      </c>
      <c r="N22" t="s">
        <v>41</v>
      </c>
      <c r="O22" s="5">
        <v>5</v>
      </c>
      <c r="P22" s="4">
        <v>0.5</v>
      </c>
      <c r="Q22" s="5">
        <f t="shared" si="11"/>
        <v>5.0249999999999995</v>
      </c>
      <c r="S22" s="8" t="s">
        <v>40</v>
      </c>
      <c r="T22" t="s">
        <v>41</v>
      </c>
      <c r="U22" s="5">
        <v>5</v>
      </c>
      <c r="V22" s="4">
        <v>0.5</v>
      </c>
      <c r="W22" s="5">
        <f t="shared" si="12"/>
        <v>5.0249999999999995</v>
      </c>
      <c r="Y22" s="1"/>
    </row>
    <row r="23" spans="1:25">
      <c r="A23" s="2" t="s">
        <v>42</v>
      </c>
      <c r="B23" t="s">
        <v>42</v>
      </c>
      <c r="C23" s="5">
        <v>15</v>
      </c>
      <c r="D23" s="4">
        <v>1.4</v>
      </c>
      <c r="E23" s="5">
        <f t="shared" si="10"/>
        <v>15.21</v>
      </c>
      <c r="G23" s="8" t="s">
        <v>42</v>
      </c>
      <c r="H23" t="s">
        <v>42</v>
      </c>
      <c r="I23" s="5">
        <v>15</v>
      </c>
      <c r="J23" s="4">
        <v>1.4</v>
      </c>
      <c r="K23" s="5">
        <f t="shared" si="1"/>
        <v>15.21</v>
      </c>
      <c r="M23" s="8" t="s">
        <v>42</v>
      </c>
      <c r="N23" t="s">
        <v>42</v>
      </c>
      <c r="O23" s="5">
        <v>15</v>
      </c>
      <c r="P23" s="4">
        <v>1.4</v>
      </c>
      <c r="Q23" s="5">
        <f t="shared" si="11"/>
        <v>15.21</v>
      </c>
      <c r="S23" s="8" t="s">
        <v>42</v>
      </c>
      <c r="T23" t="s">
        <v>42</v>
      </c>
      <c r="U23" s="5">
        <v>15</v>
      </c>
      <c r="V23" s="4">
        <v>1.4</v>
      </c>
      <c r="W23" s="5">
        <f t="shared" si="12"/>
        <v>15.21</v>
      </c>
      <c r="Y23" s="1"/>
    </row>
    <row r="24" spans="1:25">
      <c r="A24" s="2" t="s">
        <v>43</v>
      </c>
      <c r="B24" t="s">
        <v>44</v>
      </c>
      <c r="C24" s="5">
        <v>31</v>
      </c>
      <c r="D24" s="4">
        <f>5.7-2.93</f>
        <v>2.77</v>
      </c>
      <c r="E24" s="5">
        <f t="shared" si="10"/>
        <v>31.858700000000002</v>
      </c>
      <c r="G24" s="8" t="s">
        <v>43</v>
      </c>
      <c r="H24" t="s">
        <v>44</v>
      </c>
      <c r="I24" s="5">
        <v>31</v>
      </c>
      <c r="J24" s="4">
        <f>5.7-2.93</f>
        <v>2.77</v>
      </c>
      <c r="K24" s="5">
        <f t="shared" si="1"/>
        <v>31.858700000000002</v>
      </c>
      <c r="M24" s="8" t="s">
        <v>43</v>
      </c>
      <c r="N24" t="s">
        <v>44</v>
      </c>
      <c r="O24" s="5">
        <v>31</v>
      </c>
      <c r="P24" s="4">
        <f>5.7-2.93</f>
        <v>2.77</v>
      </c>
      <c r="Q24" s="5">
        <f t="shared" si="11"/>
        <v>31.858700000000002</v>
      </c>
      <c r="S24" s="8" t="s">
        <v>43</v>
      </c>
      <c r="T24" t="s">
        <v>44</v>
      </c>
      <c r="U24" s="5">
        <v>31</v>
      </c>
      <c r="V24" s="4">
        <f>5.7-2.93</f>
        <v>2.77</v>
      </c>
      <c r="W24" s="5">
        <f t="shared" si="12"/>
        <v>31.858700000000002</v>
      </c>
      <c r="Y24" s="1"/>
    </row>
    <row r="25" spans="1:25">
      <c r="B25" t="s">
        <v>45</v>
      </c>
      <c r="C25" s="5">
        <f>SUM(C3:C24)</f>
        <v>1694</v>
      </c>
      <c r="D25" s="4"/>
      <c r="E25" s="5">
        <f t="shared" ref="E25" si="13">SUM(E3:E24)</f>
        <v>1853.4872</v>
      </c>
      <c r="G25" s="7" t="s">
        <v>45</v>
      </c>
      <c r="I25" s="5">
        <f>SUM(I3:I24)</f>
        <v>1694</v>
      </c>
      <c r="J25" s="4"/>
      <c r="K25" s="5">
        <f t="shared" ref="K25" si="14">SUM(K3:K24)</f>
        <v>1787.7872000000002</v>
      </c>
      <c r="N25" t="s">
        <v>45</v>
      </c>
      <c r="O25" s="5">
        <f>SUM(O3:O24)</f>
        <v>2502</v>
      </c>
      <c r="P25" s="4"/>
      <c r="Q25" s="5">
        <f t="shared" ref="Q25" si="15">SUM(Q3:Q24)</f>
        <v>2604.3152</v>
      </c>
      <c r="T25" t="s">
        <v>45</v>
      </c>
      <c r="U25" s="5">
        <f>SUM(U3:U24)</f>
        <v>2494</v>
      </c>
      <c r="V25" s="4"/>
      <c r="W25" s="5">
        <f t="shared" ref="W25" si="16">SUM(W3:W24)</f>
        <v>2582.5871999999999</v>
      </c>
    </row>
    <row r="26" spans="1:25">
      <c r="V26" s="4"/>
    </row>
    <row r="27" spans="1:25">
      <c r="A27" s="2" t="s">
        <v>46</v>
      </c>
      <c r="B27" s="4">
        <f>(E25-C25)/C25*100</f>
        <v>9.4148288075560824</v>
      </c>
      <c r="G27" s="8" t="s">
        <v>46</v>
      </c>
      <c r="H27" s="4">
        <f>(K25-I25)/I25*100</f>
        <v>5.5364344746163052</v>
      </c>
      <c r="M27" s="8" t="s">
        <v>46</v>
      </c>
      <c r="N27" s="4">
        <f>(Q25-O25)/O25*100</f>
        <v>4.0893365307753795</v>
      </c>
      <c r="S27" s="8" t="s">
        <v>46</v>
      </c>
      <c r="T27" s="4">
        <f>(W25-U25)/U25*100</f>
        <v>3.5520128307939025</v>
      </c>
      <c r="Y27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Jacob-Jan Koopmans</dc:creator>
  <cp:keywords/>
  <dc:description/>
  <cp:lastModifiedBy>Jacob-Jan Koopmans</cp:lastModifiedBy>
  <cp:revision/>
  <dcterms:created xsi:type="dcterms:W3CDTF">2022-01-07T15:59:33Z</dcterms:created>
  <dcterms:modified xsi:type="dcterms:W3CDTF">2022-01-11T13:19:22Z</dcterms:modified>
  <cp:category/>
  <cp:contentStatus/>
</cp:coreProperties>
</file>